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327"/>
  <fileSharing readOnlyRecommended="1"/>
  <workbookPr defaultThemeVersion="166925"/>
  <mc:AlternateContent xmlns:mc="http://schemas.openxmlformats.org/markup-compatibility/2006">
    <mc:Choice Requires="x15">
      <x15ac:absPath xmlns:x15ac="http://schemas.microsoft.com/office/spreadsheetml/2010/11/ac" url="C:\Users\weesnera\Desktop\AW Working Folder\City Standard for Grant Funding\Qrtly Reports\"/>
    </mc:Choice>
  </mc:AlternateContent>
  <xr:revisionPtr revIDLastSave="0" documentId="13_ncr:1_{B17223EF-2524-4383-B92A-8741934EC345}" xr6:coauthVersionLast="47" xr6:coauthVersionMax="47" xr10:uidLastSave="{00000000-0000-0000-0000-000000000000}"/>
  <bookViews>
    <workbookView xWindow="-120" yWindow="-120" windowWidth="29040" windowHeight="15840" firstSheet="1" xr2:uid="{00000000-000D-0000-FFFF-FFFF00000000}"/>
  </bookViews>
  <sheets>
    <sheet name="1st CMO Report Award Summary " sheetId="1" r:id="rId1"/>
    <sheet name="Q1 2023 Grants Submitted " sheetId="3" r:id="rId2"/>
  </sheets>
  <definedNames>
    <definedName name="_xlnm._FilterDatabase" localSheetId="0" hidden="1">'1st CMO Report Award Summary '!$A$1:$J$47</definedName>
    <definedName name="_xlnm._FilterDatabase" localSheetId="1" hidden="1">'Q1 2023 Grants Submitted '!$A$1:$L$48</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 i="3" l="1"/>
  <c r="H3" i="3"/>
  <c r="H4" i="3"/>
  <c r="H10" i="3"/>
  <c r="H11" i="3"/>
  <c r="H9" i="3"/>
  <c r="H15" i="3"/>
  <c r="H17" i="3"/>
  <c r="H14" i="3"/>
  <c r="H16" i="3"/>
  <c r="H12" i="3"/>
  <c r="H13" i="3"/>
  <c r="H7" i="3"/>
  <c r="H6" i="3"/>
  <c r="H8" i="3"/>
  <c r="H5" i="3"/>
  <c r="H18" i="3"/>
  <c r="H26" i="3"/>
  <c r="H24" i="3"/>
  <c r="H20" i="3"/>
  <c r="H22" i="3"/>
  <c r="H27" i="3"/>
  <c r="H23" i="3"/>
  <c r="H28" i="3"/>
  <c r="H25" i="3"/>
  <c r="H19" i="3"/>
  <c r="H29" i="3"/>
  <c r="H21" i="3"/>
  <c r="H30" i="3"/>
  <c r="H31" i="3"/>
  <c r="H32" i="3"/>
  <c r="H34" i="3"/>
  <c r="I17" i="1"/>
  <c r="I19" i="1"/>
  <c r="I52" i="1"/>
  <c r="I22" i="1"/>
  <c r="I29" i="1"/>
  <c r="I34" i="1"/>
  <c r="I23" i="1"/>
  <c r="I30" i="1"/>
  <c r="I27" i="1"/>
  <c r="I32" i="1"/>
  <c r="I28" i="1"/>
  <c r="I21" i="1"/>
  <c r="I8" i="1"/>
  <c r="I6" i="1"/>
  <c r="I10" i="1"/>
  <c r="I5" i="1"/>
  <c r="I12" i="1"/>
  <c r="I11" i="1"/>
  <c r="I58" i="1"/>
  <c r="I45" i="1"/>
  <c r="I51" i="1"/>
  <c r="I40" i="1"/>
  <c r="I47" i="1"/>
  <c r="I46" i="1"/>
  <c r="I42" i="1"/>
  <c r="I43" i="1"/>
  <c r="I50" i="1"/>
  <c r="I48" i="1"/>
  <c r="I39" i="1"/>
  <c r="I53" i="1"/>
  <c r="I2" i="1"/>
  <c r="I4" i="1"/>
  <c r="I3" i="1"/>
  <c r="I16" i="1"/>
  <c r="I20" i="1"/>
  <c r="I13" i="1"/>
  <c r="I26" i="1"/>
  <c r="I36" i="1"/>
  <c r="I35" i="1"/>
  <c r="I37" i="1"/>
  <c r="I24" i="1"/>
  <c r="I38" i="1"/>
  <c r="I33" i="1"/>
  <c r="I25" i="1"/>
  <c r="I31" i="1"/>
  <c r="I9" i="1"/>
  <c r="I7" i="1"/>
  <c r="I15" i="1"/>
  <c r="I14" i="1"/>
  <c r="I18" i="1"/>
  <c r="I55" i="1"/>
  <c r="I54" i="1"/>
  <c r="I57" i="1"/>
  <c r="I56" i="1"/>
  <c r="I49" i="1"/>
</calcChain>
</file>

<file path=xl/sharedStrings.xml><?xml version="1.0" encoding="utf-8"?>
<sst xmlns="http://schemas.openxmlformats.org/spreadsheetml/2006/main" count="553" uniqueCount="239">
  <si>
    <t>Year</t>
  </si>
  <si>
    <t>Department</t>
  </si>
  <si>
    <t>Project Title</t>
  </si>
  <si>
    <t>Funding Program</t>
  </si>
  <si>
    <t>Funding Type</t>
  </si>
  <si>
    <t>Funded</t>
  </si>
  <si>
    <t>Awarded Amount</t>
  </si>
  <si>
    <t>Local Match</t>
  </si>
  <si>
    <t>Total Project Cost</t>
  </si>
  <si>
    <t>Scope of Work</t>
  </si>
  <si>
    <t>Community Development</t>
  </si>
  <si>
    <t>Cranford North of 16th St Historic Resources Survey</t>
  </si>
  <si>
    <t xml:space="preserve">History Colorado-CLG Grant </t>
  </si>
  <si>
    <t>Federal</t>
  </si>
  <si>
    <t>Yes</t>
  </si>
  <si>
    <t>Grant to hire a consultant to conduct a Historic Resource survey of the area bounded by 14th &amp; 16th Streets and 10th and 12th Avenues.</t>
  </si>
  <si>
    <t>Greeley Housing Needs Assessment and Subarea Plan</t>
  </si>
  <si>
    <t>DOLA</t>
  </si>
  <si>
    <t xml:space="preserve">Grant to hire a consultant to do a city-wide Housing Needs Assessment and develop a subarea plan for a selected area, along with a conceptual catalyst project for a specific site. </t>
  </si>
  <si>
    <t>Hope Springs PUD</t>
  </si>
  <si>
    <t xml:space="preserve">Grant to help offset the costs of earthwork for the Habitat for Humanity affordable housing development, Hope Springs. </t>
  </si>
  <si>
    <t>CPRD</t>
  </si>
  <si>
    <t>Interpretive Sign @ IG Trailhead</t>
  </si>
  <si>
    <t>Poudre Heritage Alliance</t>
  </si>
  <si>
    <t>Local</t>
  </si>
  <si>
    <t>Design, fabrication, installation of new interpretive sign</t>
  </si>
  <si>
    <t xml:space="preserve">Aquatic Staff Recruitment/Retention </t>
  </si>
  <si>
    <t xml:space="preserve">Grant was provided to the City of Greeley for the recruitment and retention of lifeguards and aquatics staff that worked the summer at Discovery Bay and Centennial Swimming pools. </t>
  </si>
  <si>
    <t>Community Garden-Rodarte Community Center (On Common Ground)</t>
  </si>
  <si>
    <t xml:space="preserve">Trust for Public Land </t>
  </si>
  <si>
    <t>Community Garden in the Rodarte Community Center area</t>
  </si>
  <si>
    <t>Thrive by 25 Collective Impact/STEM Support</t>
  </si>
  <si>
    <t>United Way</t>
  </si>
  <si>
    <t xml:space="preserve">The purpose of “Supporting Students in STEM” is to extend and support underperforming middle school mathematics students during out-of-school time programming at the Rodarte Community Center and Anna Gimmestad Community Center. The Science, Technology, Engineering, and Math (STEM) academic after-school and summer initiative will focus on engaging youth in activity-based STEM experiences. The “Supporting Students in STEM” program will target high-poverty middle school youth in the Greeley Evans School District 6. </t>
  </si>
  <si>
    <t xml:space="preserve">Upgraded Lawn Equipment </t>
  </si>
  <si>
    <t>Regional Air Quality Council</t>
  </si>
  <si>
    <t>State</t>
  </si>
  <si>
    <t>Awarded to Parks to replace gas-powered equipment with battery-powered tools</t>
  </si>
  <si>
    <t xml:space="preserve">Childcare Stabilization Grant </t>
  </si>
  <si>
    <t>This federal funding will directly support childcare programs, providers, and families in Colorado recover from the hardship of the past two years through three focused strategies: Ensuring all families have equitable and easy access to high-quality child care; supporting the child care workforce and providing support to strengthen families and communities.</t>
  </si>
  <si>
    <t>Fellowship Staff (2-year)</t>
  </si>
  <si>
    <t>GOCO</t>
  </si>
  <si>
    <t>Will fund a 2-year fellowship position.  ($32,000 in 2022; $69,000 in 2023; and $42,000 in 2024)</t>
  </si>
  <si>
    <t xml:space="preserve">Delta Park Renovation </t>
  </si>
  <si>
    <t>Project slated to begin in 2024. In partnership with Trust for Public Land</t>
  </si>
  <si>
    <t>Fire</t>
  </si>
  <si>
    <t>Division of Fire Prevention &amp; Control-EV Emergency Plug</t>
  </si>
  <si>
    <t>DFPC</t>
  </si>
  <si>
    <t xml:space="preserve">Will fund Emergency Plug for Electric Vehicles </t>
  </si>
  <si>
    <t>Housing</t>
  </si>
  <si>
    <t>Supportive Housing of Olmstead Advancement/DOH TSS</t>
  </si>
  <si>
    <t xml:space="preserve">DOH </t>
  </si>
  <si>
    <t xml:space="preserve">Tenancy Support Services (TSS) in a supportive housing model to approximately 30 households within the Supportive Housing for Olmstead Advancement project who have been matched with a State Housing Voucher (SHV) and are not part of the Statewide Supportive Housing Expansion (SWSHE) pilot program. </t>
  </si>
  <si>
    <t>Supportive Housing of Olmstead Advancement/DOH one-time TSS</t>
  </si>
  <si>
    <t xml:space="preserve">This one-time TSS amount provides up to $7,000 per household and will have a shortened expenditure timeframe of approximately 3 months. </t>
  </si>
  <si>
    <t>HOME Investment Partnership Program</t>
  </si>
  <si>
    <t>HUD</t>
  </si>
  <si>
    <t xml:space="preserve">Funding is used for affordable housing efforts. Activities include homeowner assistance programs, developer subsidies and other supported projects outlined within the City's Annual Action Plan. </t>
  </si>
  <si>
    <t>Supportive Housing of Olmstead Advancement/Statewide Supportive Housing Expansion (SWSHE)</t>
  </si>
  <si>
    <t xml:space="preserve">Capped at 30 individuals/households. Will be matched with up to $17,000 per participant in supportive services. Participation in SWSHE will provide applicants the opportunity to directly engage with HCPF regarding supportive services, funding sources, and the opportunity to enroll as a Medicaid provider (of desired). </t>
  </si>
  <si>
    <t>CDBG Entitlement Funding</t>
  </si>
  <si>
    <t>Funding will assist LMI beneficiaries with a variety of activities from affordable housing support to infrastructure development. Details on specific project activities are outlined in the City's Annual Action Plan.</t>
  </si>
  <si>
    <t>Police</t>
  </si>
  <si>
    <t xml:space="preserve">Patrick Leahy Bulletproof Vest Partnership Program </t>
  </si>
  <si>
    <t>BVP</t>
  </si>
  <si>
    <t>Partial reimbursements for the bulletproof vests we purchase for our officers.</t>
  </si>
  <si>
    <t>Internet Crimes Against Children Task Force (ICAC)</t>
  </si>
  <si>
    <t>ICAC</t>
  </si>
  <si>
    <t>The ICAC funds can be used to purchase equipment related to investigations and child abuse cases.</t>
  </si>
  <si>
    <t xml:space="preserve">High Visibility Enforcement Program </t>
  </si>
  <si>
    <t>HVE</t>
  </si>
  <si>
    <t>The HVE funds cover overtime where officers work holidays with the hopes to improve traffic safety.</t>
  </si>
  <si>
    <t xml:space="preserve">Weld/Greeley Police Bomb Squad X-Ray Equipment </t>
  </si>
  <si>
    <t>NEAHR</t>
  </si>
  <si>
    <t>Waiting on Announcement</t>
  </si>
  <si>
    <t xml:space="preserve">The Greeley/Weld Bomb Regional Bomb Squad covers 7 counties and 36 law enforcement agencies. Greeley PD has been the main provider of funds to support equipment needed. This will update the current Logos X-ray system. ScanX system needed cost is $43,623.20 a 10% inflation has been added to total $47,985.52.  Funding from NEAHR recommended at $40,000.  NEAHR is delayed in funding- more information to come on when to expect funding disbursement (1.5 years out) </t>
  </si>
  <si>
    <t xml:space="preserve">Gray and Black Marijuana Enforcement Grant Program </t>
  </si>
  <si>
    <t>GBMJ</t>
  </si>
  <si>
    <t>The GBMJ funds can be used to purchase marijuana related expenses as well as overtime.</t>
  </si>
  <si>
    <t>Peace Officer Mental Health Support Grant Program (POMH)</t>
  </si>
  <si>
    <t>POMH</t>
  </si>
  <si>
    <t>The POMH funds can be used for co-responder community responses, counseling services and peer support programs for peace officers.</t>
  </si>
  <si>
    <t xml:space="preserve">Edward Byrne Memorial Justice Assistance Grant </t>
  </si>
  <si>
    <t>JAG</t>
  </si>
  <si>
    <t>The JAG funds can be used for technical assistance, training, personnel, equipment, supplies, contractual support, and criminal justice information systems.</t>
  </si>
  <si>
    <t>Opioid City Settlement Payment Year 1&amp;2</t>
  </si>
  <si>
    <t>COAG</t>
  </si>
  <si>
    <t>Other</t>
  </si>
  <si>
    <t xml:space="preserve">Opioid Settlement dollars </t>
  </si>
  <si>
    <t xml:space="preserve">Victim Assistance and Law Enforcement Program </t>
  </si>
  <si>
    <t>VALE</t>
  </si>
  <si>
    <t>The VALE funds cover 75% of our victim coordinator salary that is not covered by the VOCA grant.</t>
  </si>
  <si>
    <t xml:space="preserve">Data Driven Approach to Crime and Traffic Safety </t>
  </si>
  <si>
    <t>DDACTS</t>
  </si>
  <si>
    <t>The DDACTS funds cover overtime where officers have to notate how many citations, stops, warnings were given.</t>
  </si>
  <si>
    <t xml:space="preserve">Rocky Mountain High Intensity Drug Trafficking Areas Program </t>
  </si>
  <si>
    <t>HIDTA</t>
  </si>
  <si>
    <t>The HIDTA funds can be used for operations related to the HIDTA business that will benefit the HIDTA program such as travel costs, overtime, building and vehicle leases.</t>
  </si>
  <si>
    <t>The VALE funds cover 75% of our victim coordinator salary and our new administrative specialist I position that is not covered by the VOCA grant.</t>
  </si>
  <si>
    <t xml:space="preserve">Regional Opioid Funding (settlement funds) </t>
  </si>
  <si>
    <t>COAC-COAG</t>
  </si>
  <si>
    <t>Funds not requested out of the infrastructure share. Weld County is fiscal agent for regional share.  The Weld Regional Opioid Council approved the Drug Task Force’s request which was for funds to acquire mass spectrometer equipment to test unknown substances for the presence of fentanyl or other opioids. They had requested funding for one, but the committee decided to fund two in order to place the equipment in south Weld County in addition to the device that will be housed at the drug task force.</t>
  </si>
  <si>
    <t>Synthetic Opiate Poisoning Investigation and Distribution Interdiction Grant Program</t>
  </si>
  <si>
    <t>The SOPIDI funds can be used to purchase technology equipment, overtime towards investigating deaths and serious injuries caused by illegal synthetic opiate poisoning and analysis of emergent trends in markets. We are looking to use these funds to purchase equipment.</t>
  </si>
  <si>
    <t>Rocky Mountain High Intensity Drug Trafficking Areas Program</t>
  </si>
  <si>
    <t>Crime Prevention Through Safer Streets Grant Program</t>
  </si>
  <si>
    <t>CO Division of Criminal Justice</t>
  </si>
  <si>
    <t xml:space="preserve">The CPTSS funds can be used for improvements to decrease the incidence of crime and create safer streets such as better lighting, improved trash collection, improved space management, etc. We are looking to use these funds to improve trash collection downtown where crime rates are a little high. Appearance of an alley downtown between 8th and 9th Ave- design and install the waste infrastructure and lighting to improve safety in the alley. </t>
  </si>
  <si>
    <t xml:space="preserve">Victims of Crime Act Program </t>
  </si>
  <si>
    <t>VOCA</t>
  </si>
  <si>
    <t>The VOCA funds cover 70-95% of our victim services unit salaries.</t>
  </si>
  <si>
    <t>Public Works</t>
  </si>
  <si>
    <t>Hazard Mitigation Grant Program (HMGP)- Rain Gauge</t>
  </si>
  <si>
    <t>Colorado Department of Public Safety</t>
  </si>
  <si>
    <t xml:space="preserve">Dollars will be used to install 10 rain gauges and 2 weather stations in and around Greeley's Downtown Drainage Basin. (Stormwater) </t>
  </si>
  <si>
    <t xml:space="preserve">US 34 &amp; WCR 17 Signals </t>
  </si>
  <si>
    <t>CDOT-MMOF</t>
  </si>
  <si>
    <t>Waste Diversion &amp; Characterization Study</t>
  </si>
  <si>
    <t>FRWD</t>
  </si>
  <si>
    <t xml:space="preserve">Will provide a better understanding of what residents of Greeley are disposing and provide potential policy options for City Council moving forward. ($19,650 Match is in-kind Labor) </t>
  </si>
  <si>
    <t xml:space="preserve">Recycling-Waste Diversion </t>
  </si>
  <si>
    <t>CDPHE/FRWD</t>
  </si>
  <si>
    <t>12th Street</t>
  </si>
  <si>
    <t>FEMA-Department of Public Safety</t>
  </si>
  <si>
    <t>The City of Greeley, Stormwater Division has developed the North Greeley and Downtown Basin Storm Drainage Master Plan to help identify and prioritize flood hazards and needed infrastructure to address these hazards. The proposed project scoping scope-of-work includes the evaluation and design of a water quality pond, 1,400 LF of 13’ x 6’ reinforced concrete box culvert, a storm system outfall for the 12th Street system, removal of approximately 14,000 CY of material in the Cache La Poudre River, potential bank stabilization and bridge scour analysis of the U.S. 85 hwy. bridge</t>
  </si>
  <si>
    <t xml:space="preserve">Comprehensive Safety Action Plan </t>
  </si>
  <si>
    <t>DOT-SS4A</t>
  </si>
  <si>
    <t xml:space="preserve">The award will be used by the City of Greeley to develop a comprehensive safety action plan </t>
  </si>
  <si>
    <t xml:space="preserve">Citywide Signal Timing </t>
  </si>
  <si>
    <t>CDOT</t>
  </si>
  <si>
    <t>This work will consist of collecting existing traffic data, analyzing signal timings, and implementing new timings that optimizes traffic flow. The design phase of this work is scheduled to begin during federal fiscal year 2023. The design phase will identify more exact requirements, qualities, and attributes for this work. (Herein after referred to as “the exact work”). The exact work shall be used to complete the construction phase of the project. The construction phase of the project is estimated to begin in federal fiscal year 2023 and shall finish as soon as reasonably possible.</t>
  </si>
  <si>
    <t>5th Street-GURA</t>
  </si>
  <si>
    <t>12th Street Outfall</t>
  </si>
  <si>
    <t>BRIC-FEMA</t>
  </si>
  <si>
    <t>12th Street Storm Outfall Phase 4 for scoping, planning, and design for phases 2-4.</t>
  </si>
  <si>
    <t xml:space="preserve">O Street &amp; 59th Avenue Intersection </t>
  </si>
  <si>
    <t>CDOT-STBG</t>
  </si>
  <si>
    <t>Connected Greeley – Emergency Vehicle Preemption (CG-EVP) Pilot</t>
  </si>
  <si>
    <t>DOT-SMART</t>
  </si>
  <si>
    <t>Evaluate and install connected vehicle (CV) technologies to: Provide emergency vehicle preemption (EVP) for emergency vehicles (e.g., firetrucks and ambulances) and preemption for snowplows; Vulnerable Road User (VRU) detection and warning system using CV technology in emergency and snowplow vehicles</t>
  </si>
  <si>
    <t>59th Avenue &amp; O Street Roundabout</t>
  </si>
  <si>
    <t>Weld County</t>
  </si>
  <si>
    <t>Greeley Fiber Phase III</t>
  </si>
  <si>
    <t>Transit</t>
  </si>
  <si>
    <t>2022 FTA 5307 Formula Operating/Preventative Maintenance</t>
  </si>
  <si>
    <t>FTA</t>
  </si>
  <si>
    <t>Funds slotted for 2023/2024 Operating and 2023/2024 Capital Projects</t>
  </si>
  <si>
    <t xml:space="preserve">FTA 5307 Formula Operating/Preventative Maintenance </t>
  </si>
  <si>
    <t xml:space="preserve">2024/2025 operating, additional capital projects as determined by PW management </t>
  </si>
  <si>
    <t>Water/Sewer</t>
  </si>
  <si>
    <t xml:space="preserve">Low Income Landscape Assistance Collaboration (LILAC) Program </t>
  </si>
  <si>
    <t>Sonoran Institute/Babbitt Center for Land and Water Policy</t>
  </si>
  <si>
    <t xml:space="preserve">Scope of Work includes the following tasks: Identification of community advocates in targeted neighborhoods including names and contact information; Methods to increase collaboration with local advocates to promote LILAC; Development of a survey and format of workshops; Development of a communications campaign; Final survey and workshop results and notes; Data collection and analysis on creating a new WC program best suited for participation within the targeted neighborhoods; Provide clear steps to create the LILAC program; Final template for a LILAC program; Identification of the best methods for assistance-direct installations, rebates, vouchers, etc.; Future suggestions for improvements; Draft and final reports; Final PowerPoint presentation to be presented to Water/Sewer Board. </t>
  </si>
  <si>
    <t>Turf Replacement Program</t>
  </si>
  <si>
    <t>CWCB</t>
  </si>
  <si>
    <t>Match will come from the CIP Life after Lawn Account for this project</t>
  </si>
  <si>
    <t xml:space="preserve">Independent Environmental Study </t>
  </si>
  <si>
    <t>CDPHE</t>
  </si>
  <si>
    <t xml:space="preserve">Environmental Study to address contamination concern </t>
  </si>
  <si>
    <t xml:space="preserve">Poudre/Big Thompson Canyons Stabilization (Black Hollow) </t>
  </si>
  <si>
    <t>US-NRCS-EWP</t>
  </si>
  <si>
    <t>Waiting on Award Memo- Anticipate in 2025</t>
  </si>
  <si>
    <t>Advance Metering Infrastructure- Water SMART</t>
  </si>
  <si>
    <t>Bureau of Reclamation</t>
  </si>
  <si>
    <t xml:space="preserve">Funding to cover the cost of purchasing 11,193 AMI (Advance Metering Infrastructure) water meters. </t>
  </si>
  <si>
    <t>Application Due Date</t>
  </si>
  <si>
    <t>Grant Amount</t>
  </si>
  <si>
    <t>Awarded</t>
  </si>
  <si>
    <t>Q1- January to March 2023</t>
  </si>
  <si>
    <t>C&amp;E</t>
  </si>
  <si>
    <t xml:space="preserve">Development of a Community Network Analysis (CNA) Tool </t>
  </si>
  <si>
    <t>CDS</t>
  </si>
  <si>
    <t>The Community Network Analysis tool is created to understand and examine who lives, works, and plays in the community and how to best reach them. It allows the understanding of social structures and relationships within a community. It helps identify patterns of interactions, social ties, unheard voices, and key players within a network.</t>
  </si>
  <si>
    <t>Waiting on Award</t>
  </si>
  <si>
    <t>CCO</t>
  </si>
  <si>
    <t xml:space="preserve">Fire Suppression System </t>
  </si>
  <si>
    <t>Halon 1301 and FM-200 are types of gaseous fire suppression systems that are commonly used in archive storage centers, data centers, and other facilities that house valuable or sensitive materials. Project located at City of Greely, Central Records Center, Room 129 (City Center South)</t>
  </si>
  <si>
    <t>No</t>
  </si>
  <si>
    <t>Brownfield Training Grant</t>
  </si>
  <si>
    <t>EPA</t>
  </si>
  <si>
    <t>Funding support to facilitate an interdisciplinary team’s attendance at the National Brownfields Conference in advance of a planned Areawide Assessment Grant Application in October 2023. The team consists of representatives from Greeley Planning (3), Engineering (1), Public Works (1), Stormwater (1), Downtown Development Authority (1), and Parks and Recreation (1). A 5% match requirement has been secured, and if awarded less than requested, the city is prepared to either reduce the number of attendees or increase contributions to ensure the entire team attends.</t>
  </si>
  <si>
    <t xml:space="preserve">Landscaping Study-Meeker Home Museum </t>
  </si>
  <si>
    <t>State Historical Fund</t>
  </si>
  <si>
    <t>Rolling</t>
  </si>
  <si>
    <t>Funding to undertake landscaping study and cost estimate at the Meeker Home Museum - https://www.historycolorado.org/planning-grant</t>
  </si>
  <si>
    <t>Community Garden- Rodarte Community Ceneter</t>
  </si>
  <si>
    <t>Build a community garden which will be located in the  Rodarte Community Center area</t>
  </si>
  <si>
    <t xml:space="preserve">Regional Air Quality Council </t>
  </si>
  <si>
    <t>Replace gas-powered equipment with battery-powered tools</t>
  </si>
  <si>
    <t>Shurview  Property Community Separator - Natural Areas Acquisition- LWCF</t>
  </si>
  <si>
    <t>Acquisition of an 890 acre natural area property, aka Shur View Property, between Greeley and Windsor and surrounding the Missile Silo Park area.</t>
  </si>
  <si>
    <t>Application to fund Emergency Plug for Electric Vehicles. Notice of Award in April 2023</t>
  </si>
  <si>
    <t>Transformational Homelessness Response Grant Program</t>
  </si>
  <si>
    <t>Transformational Affordable Housing, Homeownership, and Workforce Housing Grant</t>
  </si>
  <si>
    <t>2022 Internet Crimes Against Children Task Force (ICAC)</t>
  </si>
  <si>
    <t xml:space="preserve">Northeast All-Hazards Region Homeland Security Grant </t>
  </si>
  <si>
    <t xml:space="preserve">NEAHR </t>
  </si>
  <si>
    <t>Commander Mike Heck will be submitting an application on behalf of the Greeley Police Department to fund new X-Ray equipment needed by the Greeley/Weld Regional Bomb Squad-waiting on official award notice (April 2023)</t>
  </si>
  <si>
    <t>2023 Peace Officer Mental Health Support Grant Program (POMH)</t>
  </si>
  <si>
    <t>2023 Synthetic Opiate Poisoning Investigation and Distribution Interdiction Grant Program</t>
  </si>
  <si>
    <t>2023 Rocky Mountain High Intensity Drug Trafficking Areas Program (HIDTA)</t>
  </si>
  <si>
    <t>2023 Crime Prevention Through Safer Streets Grant Program</t>
  </si>
  <si>
    <t>Safer Streets Grant</t>
  </si>
  <si>
    <t>The CPTSS funds can be used for improvements to decrease the incidence of crime and create safer streets such as better lighting, improved trash collection, improved space management, etc. We are looking to use these funds to improve trash collection downtown where crime rates are a little high.</t>
  </si>
  <si>
    <t xml:space="preserve">Waste Diversion &amp; Characterization Study- will provide a better understanding of what residents of Greeley are disposing and provide potential policy options for City Council moving forward. (Match is in-kind) </t>
  </si>
  <si>
    <t>US Highway 34 Business EB &amp; WB Corridor Planning</t>
  </si>
  <si>
    <t xml:space="preserve">DOT-Reconnecting Communities </t>
  </si>
  <si>
    <t>Energy Efficiency and Conservation Block Grant Fund</t>
  </si>
  <si>
    <t>EECBG</t>
  </si>
  <si>
    <t xml:space="preserve">The $158,860 has been earmarked by facilities for use as an energy conservation measure for the Greeley Police Headquarters. Intent is to replace the current brittle and maintenance intensive interior lighting at the GPD building with LED light fixtures. Considering a two-step process to complete this lighting retrofit. First, we will change out the fluorescent, HID and incandescent lighting fixtures to LEDs. Secondly, should funding allow, we will add lighting controls such as motion sensors, timers, erc. in strategic areas as directed by the GPD to ensure maximum efficiency for lighting of the Greeley Police Headquarters. </t>
  </si>
  <si>
    <t>SS4A Grant-Planning</t>
  </si>
  <si>
    <t xml:space="preserve">DOT </t>
  </si>
  <si>
    <t>DOT funding to complete a comprehensive safety plan</t>
  </si>
  <si>
    <t>Citywide Signalized Intersections Re-timing</t>
  </si>
  <si>
    <t>CDOT-FHWA</t>
  </si>
  <si>
    <t>Citywide Neighborhood Multimodal Safety Project -HIP</t>
  </si>
  <si>
    <t>This project will install various traffic calming and other speed reduction technologies such as tabletop ramps, speed humps, mid-street crossings, curb bumpouts, at selected intersections and streets in City of Greeley that have documented issues with vehicle speeds, crashes and pedestrian safety.</t>
  </si>
  <si>
    <t xml:space="preserve">US-34 and 11th Ave - Multimodal Safety Enhancements </t>
  </si>
  <si>
    <t>CDOT-HSIP</t>
  </si>
  <si>
    <t>State and Federal</t>
  </si>
  <si>
    <t>Local Match is State Funded-no COG funds will be used; If awarded Contruction will start in March 2025</t>
  </si>
  <si>
    <t>US Highway 85 Business Corridor Planning</t>
  </si>
  <si>
    <t xml:space="preserve">11th Ave and 26th St - Pedestrian Safety Improvements </t>
  </si>
  <si>
    <t>State Match is $0. Local COG match will be used; If awarded construction will start in March 2025</t>
  </si>
  <si>
    <t>10th Street (US BUS 34) Traffic Calming/Mobility Enhancements</t>
  </si>
  <si>
    <t>The 10th Street Corridor (U.S. Highway 34 Business) in Greeley from 83rd Ave to 47th Ave is a 3 mile section of 4-lane street. The proposed activities include traffic calming improvements, pedestrian crossing improvements and lighting improvements. This corridor is regionally significant carrying 23-30k vehicles per day and separating important residential and commercial sites on each side.</t>
  </si>
  <si>
    <t>MERGE Project</t>
  </si>
  <si>
    <t>INFRA-22</t>
  </si>
  <si>
    <t>Mobility enhancements for regional growth</t>
  </si>
  <si>
    <t>Low-Income Landscape Assistance Collaboration Program</t>
  </si>
  <si>
    <t>A small grant for technical assistance of $10,000 from Sonoran Institute and the Babbitt Center for Land and Water Policy, a center of the Lincoln Institute of Land Policy</t>
  </si>
  <si>
    <t>Independent Environmental Study</t>
  </si>
  <si>
    <t xml:space="preserve">Turf Replacement Program </t>
  </si>
  <si>
    <t>Match coming from CIP Life after Lawn</t>
  </si>
  <si>
    <t>Bellevue Pipeline-Gold Hill Segment</t>
  </si>
  <si>
    <t>Depends on FEMA</t>
  </si>
  <si>
    <t xml:space="preserve">Increasing flexibility of water management within the downstream part of the water delivery process. The pipeline will allow the city to transfer between the transmission pipelines that serve the City's two treatment plants. The project will also allow for greater volumes of water to flow between the two transmission pipelines and allow for treated water to be diverted in either direction. </t>
  </si>
  <si>
    <t>FEMA-BRIC</t>
  </si>
  <si>
    <t>Match TBD as it will be coming from the State.  FEMA will be 80% State will be 20%; project tied to Weld County Hazard Mitigation Action Guide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</si>
</sst>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m/d/yy;@"/>
    <numFmt numFmtId="165" formatCode="&quot;$&quot;#,##0.00"/>
  </numFmts>
  <fonts count="15" x14ac:knownFonts="1">
    <font>
      <sz val="11"/>
      <color theme="1"/>
      <name val="Calibri"/>
      <family val="2"/>
      <scheme val="minor"/>
    </font>
    <font>
      <b/>
      <sz val="11"/>
      <color theme="1"/>
      <name val="Calibri"/>
      <family val="2"/>
      <scheme val="minor"/>
    </font>
    <font>
      <sz val="11"/>
      <color theme="1"/>
      <name val="Calibri"/>
      <family val="2"/>
      <charset val="1"/>
    </font>
    <font>
      <sz val="11"/>
      <color rgb="FF000000"/>
      <name val="Calibri"/>
    </font>
    <font>
      <sz val="11"/>
      <color rgb="FF006100"/>
      <name val="Calibri"/>
      <scheme val="minor"/>
    </font>
    <font>
      <sz val="11"/>
      <color rgb="FF9C5700"/>
      <name val="Calibri"/>
      <scheme val="minor"/>
    </font>
    <font>
      <b/>
      <i/>
      <sz val="11"/>
      <color theme="1"/>
      <name val="Calibri"/>
      <family val="2"/>
      <scheme val="minor"/>
    </font>
    <font>
      <sz val="11"/>
      <name val="Calibri"/>
      <family val="2"/>
      <scheme val="minor"/>
    </font>
    <font>
      <sz val="11"/>
      <color rgb="FF000000"/>
      <name val="Calibri"/>
      <family val="2"/>
      <scheme val="minor"/>
    </font>
    <font>
      <sz val="11"/>
      <color theme="1"/>
      <name val="Calibri"/>
      <family val="2"/>
      <scheme val="minor"/>
    </font>
    <font>
      <b/>
      <sz val="12"/>
      <color theme="1"/>
      <name val="Calibri"/>
      <family val="2"/>
      <scheme val="minor"/>
    </font>
    <font>
      <sz val="11"/>
      <color rgb="FF444444"/>
      <name val="Calibri"/>
      <family val="2"/>
      <charset val="1"/>
    </font>
    <font>
      <sz val="11"/>
      <color rgb="FF000000"/>
      <name val="Calibri"/>
      <family val="2"/>
    </font>
    <font>
      <sz val="11"/>
      <color rgb="FF333333"/>
      <name val="Calibri"/>
      <family val="2"/>
    </font>
    <font>
      <sz val="11"/>
      <name val="Calibri"/>
      <family val="2"/>
    </font>
  </fonts>
  <fills count="8">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D0CECE"/>
        <bgColor indexed="64"/>
      </patternFill>
    </fill>
    <fill>
      <patternFill patternType="solid">
        <fgColor rgb="FFC6EFCE"/>
      </patternFill>
    </fill>
    <fill>
      <patternFill patternType="solid">
        <fgColor rgb="FFFFEB9C"/>
      </patternFill>
    </fill>
    <fill>
      <patternFill patternType="solid">
        <fgColor rgb="FFFFFFFF"/>
        <bgColor rgb="FF000000"/>
      </patternFill>
    </fill>
  </fills>
  <borders count="17">
    <border>
      <left/>
      <right/>
      <top/>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rgb="FF000000"/>
      </top>
      <bottom/>
      <diagonal/>
    </border>
    <border>
      <left/>
      <right/>
      <top/>
      <bottom style="thin">
        <color rgb="FF000000"/>
      </bottom>
      <diagonal/>
    </border>
    <border>
      <left style="thin">
        <color rgb="FF595959"/>
      </left>
      <right style="thin">
        <color rgb="FF595959"/>
      </right>
      <top style="thin">
        <color rgb="FF595959"/>
      </top>
      <bottom style="thin">
        <color rgb="FF595959"/>
      </bottom>
      <diagonal/>
    </border>
    <border>
      <left style="thin">
        <color rgb="FF595959"/>
      </left>
      <right/>
      <top style="thin">
        <color rgb="FF595959"/>
      </top>
      <bottom style="thin">
        <color rgb="FF595959"/>
      </bottom>
      <diagonal/>
    </border>
    <border>
      <left style="thin">
        <color rgb="FF595959"/>
      </left>
      <right style="thin">
        <color rgb="FF595959"/>
      </right>
      <top/>
      <bottom style="thin">
        <color rgb="FF595959"/>
      </bottom>
      <diagonal/>
    </border>
  </borders>
  <cellStyleXfs count="4">
    <xf numFmtId="0" fontId="0" fillId="0" borderId="0"/>
    <xf numFmtId="0" fontId="4" fillId="5" borderId="0" applyNumberFormat="0" applyBorder="0" applyAlignment="0" applyProtection="0"/>
    <xf numFmtId="0" fontId="5" fillId="6" borderId="0" applyNumberFormat="0" applyBorder="0" applyAlignment="0" applyProtection="0"/>
    <xf numFmtId="44" fontId="9" fillId="0" borderId="0" applyFont="0" applyFill="0" applyBorder="0" applyAlignment="0" applyProtection="0"/>
  </cellStyleXfs>
  <cellXfs count="103">
    <xf numFmtId="0" fontId="0" fillId="0" borderId="0" xfId="0"/>
    <xf numFmtId="0" fontId="0" fillId="0" borderId="1" xfId="0" applyBorder="1"/>
    <xf numFmtId="0" fontId="0" fillId="0" borderId="2" xfId="0" applyBorder="1"/>
    <xf numFmtId="44" fontId="0" fillId="0" borderId="2" xfId="0" applyNumberFormat="1" applyBorder="1"/>
    <xf numFmtId="0" fontId="0" fillId="2" borderId="2" xfId="0" applyFill="1" applyBorder="1"/>
    <xf numFmtId="0" fontId="0" fillId="0" borderId="3" xfId="0" applyBorder="1"/>
    <xf numFmtId="0" fontId="0" fillId="2" borderId="5" xfId="0" applyFill="1" applyBorder="1"/>
    <xf numFmtId="0" fontId="0" fillId="0" borderId="2" xfId="0" applyBorder="1" applyAlignment="1">
      <alignment wrapText="1"/>
    </xf>
    <xf numFmtId="0" fontId="3" fillId="3" borderId="2" xfId="0" applyFont="1" applyFill="1" applyBorder="1" applyAlignment="1">
      <alignment wrapText="1"/>
    </xf>
    <xf numFmtId="0" fontId="1" fillId="4" borderId="2" xfId="0" applyFont="1" applyFill="1" applyBorder="1"/>
    <xf numFmtId="0" fontId="0" fillId="0" borderId="6" xfId="0" applyBorder="1"/>
    <xf numFmtId="164" fontId="0" fillId="0" borderId="6" xfId="0" applyNumberFormat="1" applyBorder="1"/>
    <xf numFmtId="164" fontId="0" fillId="0" borderId="2" xfId="0" applyNumberFormat="1" applyBorder="1"/>
    <xf numFmtId="44" fontId="0" fillId="0" borderId="6" xfId="0" applyNumberFormat="1" applyBorder="1"/>
    <xf numFmtId="0" fontId="0" fillId="0" borderId="7" xfId="0" applyBorder="1"/>
    <xf numFmtId="44" fontId="0" fillId="0" borderId="7" xfId="0" applyNumberFormat="1" applyBorder="1"/>
    <xf numFmtId="0" fontId="0" fillId="0" borderId="8" xfId="0" applyBorder="1"/>
    <xf numFmtId="0" fontId="6" fillId="0" borderId="0" xfId="0" applyFont="1"/>
    <xf numFmtId="0" fontId="7" fillId="2" borderId="3" xfId="1" applyFont="1" applyFill="1" applyBorder="1" applyAlignment="1">
      <alignment horizontal="left"/>
    </xf>
    <xf numFmtId="0" fontId="8" fillId="0" borderId="3" xfId="0" applyFont="1" applyBorder="1"/>
    <xf numFmtId="0" fontId="8" fillId="0" borderId="3" xfId="0" applyFont="1" applyBorder="1" applyAlignment="1">
      <alignment wrapText="1"/>
    </xf>
    <xf numFmtId="0" fontId="8" fillId="2" borderId="3" xfId="2" applyFont="1" applyFill="1" applyBorder="1" applyAlignment="1">
      <alignment horizontal="left"/>
    </xf>
    <xf numFmtId="0" fontId="0" fillId="0" borderId="3" xfId="0" applyBorder="1" applyAlignment="1">
      <alignment wrapText="1"/>
    </xf>
    <xf numFmtId="0" fontId="7" fillId="2" borderId="3" xfId="1" applyFont="1" applyFill="1" applyBorder="1" applyAlignment="1">
      <alignment horizontal="left" wrapText="1"/>
    </xf>
    <xf numFmtId="0" fontId="10" fillId="4" borderId="7" xfId="0" applyFont="1" applyFill="1" applyBorder="1"/>
    <xf numFmtId="0" fontId="10" fillId="4" borderId="0" xfId="0" applyFont="1" applyFill="1"/>
    <xf numFmtId="0" fontId="0" fillId="0" borderId="5" xfId="0" applyBorder="1"/>
    <xf numFmtId="0" fontId="0" fillId="2" borderId="3" xfId="0" applyFill="1" applyBorder="1"/>
    <xf numFmtId="0" fontId="0" fillId="3" borderId="3" xfId="0" applyFill="1" applyBorder="1"/>
    <xf numFmtId="0" fontId="0" fillId="3" borderId="3" xfId="0" applyFill="1" applyBorder="1" applyAlignment="1">
      <alignment wrapText="1"/>
    </xf>
    <xf numFmtId="0" fontId="0" fillId="0" borderId="9" xfId="0" applyBorder="1"/>
    <xf numFmtId="0" fontId="8" fillId="0" borderId="2" xfId="0" applyFont="1" applyBorder="1"/>
    <xf numFmtId="0" fontId="0" fillId="0" borderId="5" xfId="0" applyBorder="1" applyAlignment="1">
      <alignment wrapText="1"/>
    </xf>
    <xf numFmtId="44" fontId="0" fillId="0" borderId="2" xfId="3" applyFont="1" applyBorder="1"/>
    <xf numFmtId="44" fontId="8" fillId="0" borderId="2" xfId="0" applyNumberFormat="1" applyFont="1" applyBorder="1"/>
    <xf numFmtId="0" fontId="0" fillId="2" borderId="2" xfId="0" applyFill="1" applyBorder="1" applyAlignment="1">
      <alignment horizontal="left"/>
    </xf>
    <xf numFmtId="0" fontId="8" fillId="7" borderId="2" xfId="0" applyFont="1" applyFill="1" applyBorder="1" applyAlignment="1">
      <alignment wrapText="1"/>
    </xf>
    <xf numFmtId="0" fontId="7" fillId="2" borderId="2" xfId="0" applyFont="1" applyFill="1" applyBorder="1" applyAlignment="1">
      <alignment horizontal="left" wrapText="1"/>
    </xf>
    <xf numFmtId="0" fontId="0" fillId="2" borderId="2" xfId="0" applyFill="1" applyBorder="1" applyAlignment="1">
      <alignment horizontal="left" wrapText="1"/>
    </xf>
    <xf numFmtId="44" fontId="0" fillId="0" borderId="5" xfId="0" applyNumberFormat="1" applyBorder="1"/>
    <xf numFmtId="44" fontId="0" fillId="0" borderId="9" xfId="0" applyNumberFormat="1" applyBorder="1"/>
    <xf numFmtId="0" fontId="12" fillId="0" borderId="2" xfId="0" applyFont="1" applyBorder="1" applyAlignment="1">
      <alignment wrapText="1"/>
    </xf>
    <xf numFmtId="0" fontId="0" fillId="0" borderId="12" xfId="0" applyBorder="1"/>
    <xf numFmtId="0" fontId="0" fillId="0" borderId="13" xfId="0" applyBorder="1"/>
    <xf numFmtId="44" fontId="12" fillId="0" borderId="2" xfId="0" applyNumberFormat="1" applyFont="1" applyBorder="1"/>
    <xf numFmtId="0" fontId="0" fillId="2" borderId="2" xfId="0" applyFill="1" applyBorder="1" applyAlignment="1">
      <alignment wrapText="1"/>
    </xf>
    <xf numFmtId="0" fontId="0" fillId="2" borderId="14" xfId="0" applyFill="1" applyBorder="1" applyAlignment="1">
      <alignment wrapText="1"/>
    </xf>
    <xf numFmtId="0" fontId="1" fillId="4" borderId="0" xfId="0" applyFont="1" applyFill="1"/>
    <xf numFmtId="0" fontId="12" fillId="7" borderId="14" xfId="0" applyFont="1" applyFill="1" applyBorder="1"/>
    <xf numFmtId="0" fontId="12" fillId="0" borderId="14" xfId="0" applyFont="1" applyBorder="1" applyAlignment="1">
      <alignment wrapText="1"/>
    </xf>
    <xf numFmtId="0" fontId="2" fillId="0" borderId="14" xfId="0" applyFont="1" applyBorder="1"/>
    <xf numFmtId="0" fontId="0" fillId="0" borderId="14" xfId="0" applyBorder="1" applyAlignment="1">
      <alignment wrapText="1"/>
    </xf>
    <xf numFmtId="0" fontId="0" fillId="0" borderId="14" xfId="0" applyBorder="1"/>
    <xf numFmtId="0" fontId="0" fillId="2" borderId="14" xfId="0" applyFill="1" applyBorder="1"/>
    <xf numFmtId="0" fontId="8" fillId="2" borderId="14" xfId="2" applyFont="1" applyFill="1" applyBorder="1" applyAlignment="1">
      <alignment horizontal="left"/>
    </xf>
    <xf numFmtId="0" fontId="7" fillId="2" borderId="14" xfId="2" applyFont="1" applyFill="1" applyBorder="1" applyAlignment="1">
      <alignment horizontal="left"/>
    </xf>
    <xf numFmtId="0" fontId="7" fillId="2" borderId="14" xfId="2" applyFont="1" applyFill="1" applyBorder="1" applyAlignment="1">
      <alignment wrapText="1"/>
    </xf>
    <xf numFmtId="165" fontId="0" fillId="0" borderId="2" xfId="0" applyNumberFormat="1" applyBorder="1"/>
    <xf numFmtId="0" fontId="7" fillId="2" borderId="2" xfId="1" applyFont="1" applyFill="1" applyBorder="1" applyAlignment="1">
      <alignment horizontal="left" wrapText="1"/>
    </xf>
    <xf numFmtId="0" fontId="7" fillId="2" borderId="2" xfId="1" applyFont="1" applyFill="1" applyBorder="1" applyAlignment="1">
      <alignment horizontal="left"/>
    </xf>
    <xf numFmtId="0" fontId="0" fillId="0" borderId="10" xfId="0" applyBorder="1"/>
    <xf numFmtId="44" fontId="0" fillId="0" borderId="1" xfId="0" applyNumberFormat="1" applyBorder="1"/>
    <xf numFmtId="44" fontId="0" fillId="0" borderId="3" xfId="0" applyNumberFormat="1" applyBorder="1"/>
    <xf numFmtId="44" fontId="0" fillId="0" borderId="11" xfId="0" applyNumberFormat="1" applyBorder="1"/>
    <xf numFmtId="0" fontId="7" fillId="2" borderId="1" xfId="1" applyFont="1" applyFill="1" applyBorder="1" applyAlignment="1">
      <alignment horizontal="left"/>
    </xf>
    <xf numFmtId="0" fontId="8" fillId="0" borderId="2" xfId="0" applyFont="1" applyBorder="1" applyAlignment="1">
      <alignment wrapText="1"/>
    </xf>
    <xf numFmtId="0" fontId="0" fillId="0" borderId="11" xfId="0" applyBorder="1"/>
    <xf numFmtId="0" fontId="0" fillId="3" borderId="2" xfId="0" applyFill="1" applyBorder="1" applyAlignment="1">
      <alignment wrapText="1"/>
    </xf>
    <xf numFmtId="0" fontId="7" fillId="7" borderId="2" xfId="0" applyFont="1" applyFill="1" applyBorder="1" applyAlignment="1">
      <alignment horizontal="left" wrapText="1"/>
    </xf>
    <xf numFmtId="0" fontId="8" fillId="2" borderId="2" xfId="2" applyFont="1" applyFill="1" applyBorder="1" applyAlignment="1">
      <alignment horizontal="left"/>
    </xf>
    <xf numFmtId="0" fontId="0" fillId="0" borderId="16" xfId="0" applyBorder="1"/>
    <xf numFmtId="0" fontId="8" fillId="2" borderId="2" xfId="0" applyFont="1" applyFill="1" applyBorder="1"/>
    <xf numFmtId="165" fontId="0" fillId="2" borderId="2" xfId="0" applyNumberFormat="1" applyFill="1" applyBorder="1"/>
    <xf numFmtId="44" fontId="0" fillId="0" borderId="14" xfId="0" applyNumberFormat="1" applyBorder="1"/>
    <xf numFmtId="165" fontId="8" fillId="2" borderId="2" xfId="2" applyNumberFormat="1" applyFont="1" applyFill="1" applyBorder="1" applyAlignment="1">
      <alignment horizontal="right"/>
    </xf>
    <xf numFmtId="165" fontId="7" fillId="2" borderId="2" xfId="2" applyNumberFormat="1" applyFont="1" applyFill="1" applyBorder="1" applyAlignment="1">
      <alignment horizontal="right"/>
    </xf>
    <xf numFmtId="165" fontId="8" fillId="2" borderId="2" xfId="0" applyNumberFormat="1" applyFont="1" applyFill="1" applyBorder="1"/>
    <xf numFmtId="0" fontId="12" fillId="0" borderId="5" xfId="0" applyFont="1" applyBorder="1" applyAlignment="1">
      <alignment wrapText="1"/>
    </xf>
    <xf numFmtId="0" fontId="7" fillId="2" borderId="2" xfId="2" applyFont="1" applyFill="1" applyBorder="1" applyAlignment="1">
      <alignment wrapText="1"/>
    </xf>
    <xf numFmtId="0" fontId="0" fillId="2" borderId="14" xfId="0" applyFill="1" applyBorder="1" applyAlignment="1">
      <alignment horizontal="left" wrapText="1"/>
    </xf>
    <xf numFmtId="0" fontId="2" fillId="0" borderId="5" xfId="0" applyFont="1" applyBorder="1"/>
    <xf numFmtId="0" fontId="7" fillId="2" borderId="0" xfId="2" applyFont="1" applyFill="1" applyBorder="1" applyAlignment="1">
      <alignment wrapText="1"/>
    </xf>
    <xf numFmtId="0" fontId="12" fillId="7" borderId="6" xfId="0" applyFont="1" applyFill="1" applyBorder="1"/>
    <xf numFmtId="0" fontId="12" fillId="7" borderId="2" xfId="0" applyFont="1" applyFill="1" applyBorder="1"/>
    <xf numFmtId="0" fontId="7" fillId="2" borderId="2" xfId="2" applyFont="1" applyFill="1" applyBorder="1" applyAlignment="1">
      <alignment horizontal="left"/>
    </xf>
    <xf numFmtId="0" fontId="0" fillId="2" borderId="6" xfId="0" applyFill="1" applyBorder="1"/>
    <xf numFmtId="0" fontId="14" fillId="0" borderId="15" xfId="0" applyFont="1" applyBorder="1" applyAlignment="1">
      <alignment wrapText="1"/>
    </xf>
    <xf numFmtId="0" fontId="0" fillId="2" borderId="0" xfId="0" applyFill="1" applyAlignment="1">
      <alignment wrapText="1"/>
    </xf>
    <xf numFmtId="0" fontId="7" fillId="2" borderId="8" xfId="2" applyFont="1" applyFill="1" applyBorder="1" applyAlignment="1">
      <alignment wrapText="1"/>
    </xf>
    <xf numFmtId="0" fontId="2" fillId="0" borderId="2" xfId="0" applyFont="1" applyBorder="1" applyAlignment="1">
      <alignment wrapText="1"/>
    </xf>
    <xf numFmtId="0" fontId="3" fillId="0" borderId="5" xfId="0" applyFont="1" applyBorder="1" applyAlignment="1">
      <alignment wrapText="1"/>
    </xf>
    <xf numFmtId="0" fontId="13" fillId="0" borderId="5" xfId="0" applyFont="1" applyBorder="1" applyAlignment="1">
      <alignment wrapText="1"/>
    </xf>
    <xf numFmtId="0" fontId="7" fillId="2" borderId="7" xfId="2" applyFont="1" applyFill="1" applyBorder="1" applyAlignment="1">
      <alignment wrapText="1"/>
    </xf>
    <xf numFmtId="0" fontId="12" fillId="3" borderId="2" xfId="0" applyFont="1" applyFill="1" applyBorder="1" applyAlignment="1">
      <alignment wrapText="1"/>
    </xf>
    <xf numFmtId="44" fontId="0" fillId="0" borderId="8" xfId="0" applyNumberFormat="1" applyBorder="1"/>
    <xf numFmtId="164" fontId="0" fillId="0" borderId="7" xfId="0" applyNumberFormat="1" applyBorder="1"/>
    <xf numFmtId="0" fontId="2" fillId="0" borderId="3" xfId="0" applyFont="1" applyBorder="1"/>
    <xf numFmtId="0" fontId="11" fillId="0" borderId="1" xfId="0" applyFont="1" applyBorder="1" applyAlignment="1">
      <alignment wrapText="1"/>
    </xf>
    <xf numFmtId="0" fontId="0" fillId="3" borderId="5" xfId="0" applyFill="1" applyBorder="1"/>
    <xf numFmtId="0" fontId="0" fillId="0" borderId="4" xfId="0" applyBorder="1"/>
    <xf numFmtId="0" fontId="0" fillId="2" borderId="1" xfId="0" applyFill="1" applyBorder="1" applyAlignment="1">
      <alignment wrapText="1"/>
    </xf>
    <xf numFmtId="0" fontId="0" fillId="3" borderId="2" xfId="0" applyFill="1" applyBorder="1"/>
    <xf numFmtId="0" fontId="0" fillId="0" borderId="3" xfId="0" applyBorder="1" applyAlignment="1">
      <alignment horizontal="left"/>
    </xf>
  </cellXfs>
  <cellStyles count="4">
    <cellStyle name="Currency" xfId="3" builtinId="4"/>
    <cellStyle name="Good" xfId="1" builtinId="26"/>
    <cellStyle name="Neutral" xfId="2" builtinId="28"/>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58"/>
  <sheetViews>
    <sheetView tabSelected="1" workbookViewId="0">
      <selection activeCell="C8" sqref="C8"/>
    </sheetView>
  </sheetViews>
  <sheetFormatPr defaultRowHeight="15" x14ac:dyDescent="0.25"/>
  <cols>
    <col min="2" max="2" width="24" bestFit="1" customWidth="1"/>
    <col min="3" max="3" width="61.28515625" bestFit="1" customWidth="1"/>
    <col min="4" max="4" width="54.140625" bestFit="1" customWidth="1"/>
    <col min="5" max="5" width="12.85546875" bestFit="1" customWidth="1"/>
    <col min="6" max="6" width="25" bestFit="1" customWidth="1"/>
    <col min="7" max="7" width="16.7109375" customWidth="1"/>
    <col min="8" max="8" width="14.7109375" bestFit="1" customWidth="1"/>
    <col min="9" max="9" width="16.7109375" bestFit="1" customWidth="1"/>
    <col min="10" max="10" width="91.28515625" bestFit="1" customWidth="1"/>
  </cols>
  <sheetData>
    <row r="1" spans="1:10" ht="25.5" customHeight="1" x14ac:dyDescent="0.25">
      <c r="A1" s="24" t="s">
        <v>0</v>
      </c>
      <c r="B1" s="25" t="s">
        <v>1</v>
      </c>
      <c r="C1" s="25" t="s">
        <v>2</v>
      </c>
      <c r="D1" s="25" t="s">
        <v>3</v>
      </c>
      <c r="E1" s="25" t="s">
        <v>4</v>
      </c>
      <c r="F1" s="25" t="s">
        <v>5</v>
      </c>
      <c r="G1" s="25" t="s">
        <v>6</v>
      </c>
      <c r="H1" s="25" t="s">
        <v>7</v>
      </c>
      <c r="I1" s="25" t="s">
        <v>8</v>
      </c>
      <c r="J1" s="25" t="s">
        <v>9</v>
      </c>
    </row>
    <row r="2" spans="1:10" ht="30" x14ac:dyDescent="0.25">
      <c r="A2" s="2">
        <v>2022</v>
      </c>
      <c r="B2" s="16" t="s">
        <v>10</v>
      </c>
      <c r="C2" s="2" t="s">
        <v>11</v>
      </c>
      <c r="D2" s="5" t="s">
        <v>12</v>
      </c>
      <c r="E2" s="2" t="s">
        <v>13</v>
      </c>
      <c r="F2" s="2" t="s">
        <v>14</v>
      </c>
      <c r="G2" s="3">
        <v>18000</v>
      </c>
      <c r="H2" s="3">
        <v>750</v>
      </c>
      <c r="I2" s="3">
        <f t="shared" ref="I2:I40" si="0">G2+H2</f>
        <v>18750</v>
      </c>
      <c r="J2" s="100" t="s">
        <v>15</v>
      </c>
    </row>
    <row r="3" spans="1:10" ht="30" x14ac:dyDescent="0.25">
      <c r="A3" s="2">
        <v>2022</v>
      </c>
      <c r="B3" s="16" t="s">
        <v>10</v>
      </c>
      <c r="C3" s="2" t="s">
        <v>16</v>
      </c>
      <c r="D3" s="99" t="s">
        <v>17</v>
      </c>
      <c r="E3" s="2" t="s">
        <v>13</v>
      </c>
      <c r="F3" s="2" t="s">
        <v>14</v>
      </c>
      <c r="G3" s="3">
        <v>187500</v>
      </c>
      <c r="H3" s="3">
        <v>62500</v>
      </c>
      <c r="I3" s="3">
        <f t="shared" si="0"/>
        <v>250000</v>
      </c>
      <c r="J3" s="45" t="s">
        <v>18</v>
      </c>
    </row>
    <row r="4" spans="1:10" ht="30" x14ac:dyDescent="0.25">
      <c r="A4" s="2">
        <v>2022</v>
      </c>
      <c r="B4" s="16" t="s">
        <v>10</v>
      </c>
      <c r="C4" s="2" t="s">
        <v>19</v>
      </c>
      <c r="D4" s="26" t="s">
        <v>17</v>
      </c>
      <c r="E4" s="2" t="s">
        <v>13</v>
      </c>
      <c r="F4" s="2" t="s">
        <v>14</v>
      </c>
      <c r="G4" s="3">
        <v>990000</v>
      </c>
      <c r="H4" s="3">
        <v>306000</v>
      </c>
      <c r="I4" s="3">
        <f t="shared" si="0"/>
        <v>1296000</v>
      </c>
      <c r="J4" s="45" t="s">
        <v>20</v>
      </c>
    </row>
    <row r="5" spans="1:10" x14ac:dyDescent="0.25">
      <c r="A5" s="2">
        <v>2022</v>
      </c>
      <c r="B5" s="16" t="s">
        <v>21</v>
      </c>
      <c r="C5" s="31" t="s">
        <v>22</v>
      </c>
      <c r="D5" s="31" t="s">
        <v>23</v>
      </c>
      <c r="E5" s="31" t="s">
        <v>24</v>
      </c>
      <c r="F5" s="2" t="s">
        <v>14</v>
      </c>
      <c r="G5" s="34">
        <v>6080</v>
      </c>
      <c r="H5" s="34">
        <v>14185</v>
      </c>
      <c r="I5" s="3">
        <f t="shared" si="0"/>
        <v>20265</v>
      </c>
      <c r="J5" s="36" t="s">
        <v>25</v>
      </c>
    </row>
    <row r="6" spans="1:10" ht="30" x14ac:dyDescent="0.25">
      <c r="A6" s="2">
        <v>2022</v>
      </c>
      <c r="B6" s="16" t="s">
        <v>21</v>
      </c>
      <c r="C6" s="2" t="s">
        <v>26</v>
      </c>
      <c r="D6" s="2" t="s">
        <v>17</v>
      </c>
      <c r="E6" s="2" t="s">
        <v>13</v>
      </c>
      <c r="F6" s="2" t="s">
        <v>14</v>
      </c>
      <c r="G6" s="33">
        <v>12500</v>
      </c>
      <c r="H6" s="33">
        <v>0</v>
      </c>
      <c r="I6" s="3">
        <f t="shared" si="0"/>
        <v>12500</v>
      </c>
      <c r="J6" s="38" t="s">
        <v>27</v>
      </c>
    </row>
    <row r="7" spans="1:10" x14ac:dyDescent="0.25">
      <c r="A7" s="2">
        <v>2023</v>
      </c>
      <c r="B7" s="16" t="s">
        <v>21</v>
      </c>
      <c r="C7" s="2" t="s">
        <v>28</v>
      </c>
      <c r="D7" s="2" t="s">
        <v>29</v>
      </c>
      <c r="E7" s="2" t="s">
        <v>13</v>
      </c>
      <c r="F7" s="2" t="s">
        <v>14</v>
      </c>
      <c r="G7" s="3">
        <v>23500</v>
      </c>
      <c r="H7" s="3">
        <v>0</v>
      </c>
      <c r="I7" s="3">
        <f t="shared" si="0"/>
        <v>23500</v>
      </c>
      <c r="J7" s="2" t="s">
        <v>30</v>
      </c>
    </row>
    <row r="8" spans="1:10" ht="90" x14ac:dyDescent="0.25">
      <c r="A8" s="2">
        <v>2022</v>
      </c>
      <c r="B8" s="16" t="s">
        <v>21</v>
      </c>
      <c r="C8" s="7" t="s">
        <v>31</v>
      </c>
      <c r="D8" s="2" t="s">
        <v>32</v>
      </c>
      <c r="E8" s="2" t="s">
        <v>24</v>
      </c>
      <c r="F8" s="2" t="s">
        <v>14</v>
      </c>
      <c r="G8" s="33">
        <v>27000</v>
      </c>
      <c r="H8" s="33">
        <v>0</v>
      </c>
      <c r="I8" s="3">
        <f t="shared" si="0"/>
        <v>27000</v>
      </c>
      <c r="J8" s="38" t="s">
        <v>33</v>
      </c>
    </row>
    <row r="9" spans="1:10" x14ac:dyDescent="0.25">
      <c r="A9" s="2">
        <v>2023</v>
      </c>
      <c r="B9" s="16" t="s">
        <v>21</v>
      </c>
      <c r="C9" s="2" t="s">
        <v>34</v>
      </c>
      <c r="D9" s="2" t="s">
        <v>35</v>
      </c>
      <c r="E9" s="2" t="s">
        <v>36</v>
      </c>
      <c r="F9" s="2" t="s">
        <v>14</v>
      </c>
      <c r="G9" s="3">
        <v>40000</v>
      </c>
      <c r="H9" s="3">
        <v>7000</v>
      </c>
      <c r="I9" s="3">
        <f t="shared" si="0"/>
        <v>47000</v>
      </c>
      <c r="J9" s="2" t="s">
        <v>37</v>
      </c>
    </row>
    <row r="10" spans="1:10" ht="60" x14ac:dyDescent="0.25">
      <c r="A10" s="2">
        <v>2022</v>
      </c>
      <c r="B10" s="16" t="s">
        <v>21</v>
      </c>
      <c r="C10" s="2" t="s">
        <v>38</v>
      </c>
      <c r="D10" s="4" t="s">
        <v>17</v>
      </c>
      <c r="E10" s="2" t="s">
        <v>13</v>
      </c>
      <c r="F10" s="2" t="s">
        <v>14</v>
      </c>
      <c r="G10" s="33">
        <v>142191</v>
      </c>
      <c r="H10" s="33">
        <v>0</v>
      </c>
      <c r="I10" s="3">
        <f t="shared" si="0"/>
        <v>142191</v>
      </c>
      <c r="J10" s="37" t="s">
        <v>39</v>
      </c>
    </row>
    <row r="11" spans="1:10" x14ac:dyDescent="0.25">
      <c r="A11" s="2">
        <v>2022</v>
      </c>
      <c r="B11" s="16" t="s">
        <v>21</v>
      </c>
      <c r="C11" s="2" t="s">
        <v>40</v>
      </c>
      <c r="D11" s="2" t="s">
        <v>41</v>
      </c>
      <c r="E11" s="2" t="s">
        <v>36</v>
      </c>
      <c r="F11" s="2" t="s">
        <v>14</v>
      </c>
      <c r="G11" s="33">
        <v>143000</v>
      </c>
      <c r="H11" s="33">
        <v>0</v>
      </c>
      <c r="I11" s="3">
        <f t="shared" si="0"/>
        <v>143000</v>
      </c>
      <c r="J11" s="35" t="s">
        <v>42</v>
      </c>
    </row>
    <row r="12" spans="1:10" x14ac:dyDescent="0.25">
      <c r="A12" s="2">
        <v>2022</v>
      </c>
      <c r="B12" s="16" t="s">
        <v>21</v>
      </c>
      <c r="C12" s="2" t="s">
        <v>43</v>
      </c>
      <c r="D12" s="2" t="s">
        <v>41</v>
      </c>
      <c r="E12" s="2" t="s">
        <v>36</v>
      </c>
      <c r="F12" s="2" t="s">
        <v>14</v>
      </c>
      <c r="G12" s="33">
        <v>350000</v>
      </c>
      <c r="H12" s="33">
        <v>0</v>
      </c>
      <c r="I12" s="3">
        <f t="shared" si="0"/>
        <v>350000</v>
      </c>
      <c r="J12" s="35" t="s">
        <v>44</v>
      </c>
    </row>
    <row r="13" spans="1:10" x14ac:dyDescent="0.25">
      <c r="A13" s="2">
        <v>2023</v>
      </c>
      <c r="B13" s="16" t="s">
        <v>45</v>
      </c>
      <c r="C13" s="2" t="s">
        <v>46</v>
      </c>
      <c r="D13" s="2" t="s">
        <v>47</v>
      </c>
      <c r="E13" s="2" t="s">
        <v>36</v>
      </c>
      <c r="F13" s="2" t="s">
        <v>14</v>
      </c>
      <c r="G13" s="3">
        <v>13600</v>
      </c>
      <c r="H13" s="3">
        <v>0</v>
      </c>
      <c r="I13" s="3">
        <f t="shared" si="0"/>
        <v>13600</v>
      </c>
      <c r="J13" s="2" t="s">
        <v>48</v>
      </c>
    </row>
    <row r="14" spans="1:10" ht="60" x14ac:dyDescent="0.25">
      <c r="A14" s="2">
        <v>2023</v>
      </c>
      <c r="B14" s="16" t="s">
        <v>49</v>
      </c>
      <c r="C14" s="5" t="s">
        <v>50</v>
      </c>
      <c r="D14" s="5" t="s">
        <v>51</v>
      </c>
      <c r="E14" s="2" t="s">
        <v>36</v>
      </c>
      <c r="F14" s="2" t="s">
        <v>14</v>
      </c>
      <c r="G14" s="3">
        <v>135000</v>
      </c>
      <c r="H14" s="3">
        <v>612000</v>
      </c>
      <c r="I14" s="3">
        <f t="shared" si="0"/>
        <v>747000</v>
      </c>
      <c r="J14" s="22" t="s">
        <v>52</v>
      </c>
    </row>
    <row r="15" spans="1:10" ht="30" x14ac:dyDescent="0.25">
      <c r="A15" s="2">
        <v>2023</v>
      </c>
      <c r="B15" s="16" t="s">
        <v>49</v>
      </c>
      <c r="C15" s="5" t="s">
        <v>53</v>
      </c>
      <c r="D15" s="5" t="s">
        <v>51</v>
      </c>
      <c r="E15" s="2" t="s">
        <v>36</v>
      </c>
      <c r="F15" s="2" t="s">
        <v>14</v>
      </c>
      <c r="G15" s="3">
        <v>210000</v>
      </c>
      <c r="H15" s="3">
        <v>0</v>
      </c>
      <c r="I15" s="3">
        <f t="shared" si="0"/>
        <v>210000</v>
      </c>
      <c r="J15" s="22" t="s">
        <v>54</v>
      </c>
    </row>
    <row r="16" spans="1:10" ht="30" x14ac:dyDescent="0.25">
      <c r="A16" s="2">
        <v>2023</v>
      </c>
      <c r="B16" s="16" t="s">
        <v>49</v>
      </c>
      <c r="C16" s="5" t="s">
        <v>55</v>
      </c>
      <c r="D16" s="5" t="s">
        <v>56</v>
      </c>
      <c r="E16" s="2" t="s">
        <v>13</v>
      </c>
      <c r="F16" s="2" t="s">
        <v>14</v>
      </c>
      <c r="G16" s="3">
        <v>400000</v>
      </c>
      <c r="H16" s="3">
        <v>0</v>
      </c>
      <c r="I16" s="3">
        <f t="shared" si="0"/>
        <v>400000</v>
      </c>
      <c r="J16" s="22" t="s">
        <v>57</v>
      </c>
    </row>
    <row r="17" spans="1:10" ht="30" x14ac:dyDescent="0.25">
      <c r="A17" s="2">
        <v>2022</v>
      </c>
      <c r="B17" s="16" t="s">
        <v>49</v>
      </c>
      <c r="C17" s="27" t="s">
        <v>55</v>
      </c>
      <c r="D17" s="5" t="s">
        <v>56</v>
      </c>
      <c r="E17" s="2" t="s">
        <v>13</v>
      </c>
      <c r="F17" s="2" t="s">
        <v>14</v>
      </c>
      <c r="G17" s="3">
        <v>436526</v>
      </c>
      <c r="H17" s="3">
        <v>0</v>
      </c>
      <c r="I17" s="3">
        <f t="shared" si="0"/>
        <v>436526</v>
      </c>
      <c r="J17" s="22" t="s">
        <v>57</v>
      </c>
    </row>
    <row r="18" spans="1:10" ht="60" x14ac:dyDescent="0.25">
      <c r="A18" s="2">
        <v>2023</v>
      </c>
      <c r="B18" s="16" t="s">
        <v>49</v>
      </c>
      <c r="C18" s="22" t="s">
        <v>58</v>
      </c>
      <c r="D18" s="5" t="s">
        <v>51</v>
      </c>
      <c r="E18" s="2" t="s">
        <v>36</v>
      </c>
      <c r="F18" s="2" t="s">
        <v>14</v>
      </c>
      <c r="G18" s="3">
        <v>510000</v>
      </c>
      <c r="H18" s="3">
        <v>0</v>
      </c>
      <c r="I18" s="3">
        <f t="shared" si="0"/>
        <v>510000</v>
      </c>
      <c r="J18" s="22" t="s">
        <v>59</v>
      </c>
    </row>
    <row r="19" spans="1:10" ht="45" x14ac:dyDescent="0.25">
      <c r="A19" s="2">
        <v>2022</v>
      </c>
      <c r="B19" s="16" t="s">
        <v>49</v>
      </c>
      <c r="C19" s="5" t="s">
        <v>60</v>
      </c>
      <c r="D19" s="5" t="s">
        <v>56</v>
      </c>
      <c r="E19" s="2" t="s">
        <v>13</v>
      </c>
      <c r="F19" s="2" t="s">
        <v>14</v>
      </c>
      <c r="G19" s="3">
        <v>837611</v>
      </c>
      <c r="H19" s="3">
        <v>0</v>
      </c>
      <c r="I19" s="3">
        <f t="shared" si="0"/>
        <v>837611</v>
      </c>
      <c r="J19" s="22" t="s">
        <v>61</v>
      </c>
    </row>
    <row r="20" spans="1:10" ht="52.5" customHeight="1" x14ac:dyDescent="0.25">
      <c r="A20" s="2">
        <v>2023</v>
      </c>
      <c r="B20" s="16" t="s">
        <v>49</v>
      </c>
      <c r="C20" s="5" t="s">
        <v>60</v>
      </c>
      <c r="D20" s="5" t="s">
        <v>56</v>
      </c>
      <c r="E20" s="2" t="s">
        <v>13</v>
      </c>
      <c r="F20" s="2" t="s">
        <v>14</v>
      </c>
      <c r="G20" s="3">
        <v>840000</v>
      </c>
      <c r="H20" s="3">
        <v>0</v>
      </c>
      <c r="I20" s="3">
        <f t="shared" si="0"/>
        <v>840000</v>
      </c>
      <c r="J20" s="22" t="s">
        <v>61</v>
      </c>
    </row>
    <row r="21" spans="1:10" x14ac:dyDescent="0.25">
      <c r="A21" s="2">
        <v>2022</v>
      </c>
      <c r="B21" s="16" t="s">
        <v>62</v>
      </c>
      <c r="C21" s="18" t="s">
        <v>63</v>
      </c>
      <c r="D21" s="5" t="s">
        <v>64</v>
      </c>
      <c r="E21" s="2" t="s">
        <v>13</v>
      </c>
      <c r="F21" s="2" t="s">
        <v>14</v>
      </c>
      <c r="G21" s="33">
        <v>1478.94</v>
      </c>
      <c r="H21" s="33">
        <v>0</v>
      </c>
      <c r="I21" s="3">
        <f t="shared" si="0"/>
        <v>1478.94</v>
      </c>
      <c r="J21" s="18" t="s">
        <v>65</v>
      </c>
    </row>
    <row r="22" spans="1:10" ht="35.25" customHeight="1" x14ac:dyDescent="0.25">
      <c r="A22" s="2">
        <v>2022</v>
      </c>
      <c r="B22" s="16" t="s">
        <v>62</v>
      </c>
      <c r="C22" s="19" t="s">
        <v>66</v>
      </c>
      <c r="D22" s="5" t="s">
        <v>67</v>
      </c>
      <c r="E22" s="2" t="s">
        <v>36</v>
      </c>
      <c r="F22" s="2" t="s">
        <v>14</v>
      </c>
      <c r="G22" s="3">
        <v>9346</v>
      </c>
      <c r="H22" s="34">
        <v>0</v>
      </c>
      <c r="I22" s="3">
        <f t="shared" si="0"/>
        <v>9346</v>
      </c>
      <c r="J22" s="20" t="s">
        <v>68</v>
      </c>
    </row>
    <row r="23" spans="1:10" x14ac:dyDescent="0.25">
      <c r="A23" s="2">
        <v>2022</v>
      </c>
      <c r="B23" s="16" t="s">
        <v>62</v>
      </c>
      <c r="C23" s="59" t="s">
        <v>69</v>
      </c>
      <c r="D23" s="2" t="s">
        <v>70</v>
      </c>
      <c r="E23" s="2" t="s">
        <v>36</v>
      </c>
      <c r="F23" s="2" t="s">
        <v>14</v>
      </c>
      <c r="G23" s="33">
        <v>14500</v>
      </c>
      <c r="H23" s="33">
        <v>0</v>
      </c>
      <c r="I23" s="3">
        <f t="shared" si="0"/>
        <v>14500</v>
      </c>
      <c r="J23" s="59" t="s">
        <v>71</v>
      </c>
    </row>
    <row r="24" spans="1:10" ht="38.25" customHeight="1" x14ac:dyDescent="0.25">
      <c r="A24" s="2">
        <v>2023</v>
      </c>
      <c r="B24" s="16" t="s">
        <v>62</v>
      </c>
      <c r="C24" s="2" t="s">
        <v>72</v>
      </c>
      <c r="D24" s="2" t="s">
        <v>73</v>
      </c>
      <c r="E24" s="2" t="s">
        <v>36</v>
      </c>
      <c r="F24" s="2" t="s">
        <v>74</v>
      </c>
      <c r="G24" s="3">
        <v>40000</v>
      </c>
      <c r="H24" s="3">
        <v>7985.52</v>
      </c>
      <c r="I24" s="3">
        <f t="shared" si="0"/>
        <v>47985.520000000004</v>
      </c>
      <c r="J24" s="7" t="s">
        <v>75</v>
      </c>
    </row>
    <row r="25" spans="1:10" x14ac:dyDescent="0.25">
      <c r="A25" s="2">
        <v>2023</v>
      </c>
      <c r="B25" s="16" t="s">
        <v>62</v>
      </c>
      <c r="C25" s="59" t="s">
        <v>76</v>
      </c>
      <c r="D25" s="2" t="s">
        <v>77</v>
      </c>
      <c r="E25" s="2" t="s">
        <v>36</v>
      </c>
      <c r="F25" s="2" t="s">
        <v>14</v>
      </c>
      <c r="G25" s="3">
        <v>43156.97</v>
      </c>
      <c r="H25" s="3">
        <v>0</v>
      </c>
      <c r="I25" s="3">
        <f t="shared" si="0"/>
        <v>43156.97</v>
      </c>
      <c r="J25" s="18" t="s">
        <v>78</v>
      </c>
    </row>
    <row r="26" spans="1:10" ht="30" x14ac:dyDescent="0.25">
      <c r="A26" s="2">
        <v>2023</v>
      </c>
      <c r="B26" s="16" t="s">
        <v>62</v>
      </c>
      <c r="C26" s="69" t="s">
        <v>79</v>
      </c>
      <c r="D26" s="2" t="s">
        <v>80</v>
      </c>
      <c r="E26" s="2" t="s">
        <v>36</v>
      </c>
      <c r="F26" s="2" t="s">
        <v>14</v>
      </c>
      <c r="G26" s="3">
        <v>52450</v>
      </c>
      <c r="H26" s="3">
        <v>0</v>
      </c>
      <c r="I26" s="3">
        <f t="shared" si="0"/>
        <v>52450</v>
      </c>
      <c r="J26" s="23" t="s">
        <v>81</v>
      </c>
    </row>
    <row r="27" spans="1:10" ht="30" x14ac:dyDescent="0.25">
      <c r="A27" s="2">
        <v>2022</v>
      </c>
      <c r="B27" s="16" t="s">
        <v>62</v>
      </c>
      <c r="C27" s="59" t="s">
        <v>82</v>
      </c>
      <c r="D27" s="2" t="s">
        <v>83</v>
      </c>
      <c r="E27" s="2" t="s">
        <v>13</v>
      </c>
      <c r="F27" s="2" t="s">
        <v>14</v>
      </c>
      <c r="G27" s="33">
        <v>53289</v>
      </c>
      <c r="H27" s="33">
        <v>0</v>
      </c>
      <c r="I27" s="3">
        <f t="shared" si="0"/>
        <v>53289</v>
      </c>
      <c r="J27" s="23" t="s">
        <v>84</v>
      </c>
    </row>
    <row r="28" spans="1:10" x14ac:dyDescent="0.25">
      <c r="A28" s="2">
        <v>2022</v>
      </c>
      <c r="B28" s="16" t="s">
        <v>62</v>
      </c>
      <c r="C28" s="59" t="s">
        <v>76</v>
      </c>
      <c r="D28" s="2" t="s">
        <v>77</v>
      </c>
      <c r="E28" s="2" t="s">
        <v>36</v>
      </c>
      <c r="F28" s="2" t="s">
        <v>14</v>
      </c>
      <c r="G28" s="33">
        <v>58090.87</v>
      </c>
      <c r="H28" s="33">
        <v>0</v>
      </c>
      <c r="I28" s="3">
        <f t="shared" si="0"/>
        <v>58090.87</v>
      </c>
      <c r="J28" s="59" t="s">
        <v>78</v>
      </c>
    </row>
    <row r="29" spans="1:10" x14ac:dyDescent="0.25">
      <c r="A29" s="2">
        <v>2022</v>
      </c>
      <c r="B29" s="16" t="s">
        <v>62</v>
      </c>
      <c r="C29" s="102" t="s">
        <v>85</v>
      </c>
      <c r="D29" s="28" t="s">
        <v>86</v>
      </c>
      <c r="E29" s="101" t="s">
        <v>87</v>
      </c>
      <c r="F29" s="101" t="s">
        <v>14</v>
      </c>
      <c r="G29" s="33">
        <v>92977.19</v>
      </c>
      <c r="H29" s="33">
        <v>0</v>
      </c>
      <c r="I29" s="3">
        <f t="shared" si="0"/>
        <v>92977.19</v>
      </c>
      <c r="J29" s="5" t="s">
        <v>88</v>
      </c>
    </row>
    <row r="30" spans="1:10" x14ac:dyDescent="0.25">
      <c r="A30" s="2">
        <v>2022</v>
      </c>
      <c r="B30" s="16" t="s">
        <v>62</v>
      </c>
      <c r="C30" s="18" t="s">
        <v>89</v>
      </c>
      <c r="D30" s="5" t="s">
        <v>90</v>
      </c>
      <c r="E30" s="2"/>
      <c r="F30" s="2" t="s">
        <v>14</v>
      </c>
      <c r="G30" s="33">
        <v>64948</v>
      </c>
      <c r="H30" s="33">
        <v>0</v>
      </c>
      <c r="I30" s="3">
        <f t="shared" si="0"/>
        <v>64948</v>
      </c>
      <c r="J30" s="59" t="s">
        <v>91</v>
      </c>
    </row>
    <row r="31" spans="1:10" ht="30" x14ac:dyDescent="0.25">
      <c r="A31" s="2">
        <v>2023</v>
      </c>
      <c r="B31" s="16" t="s">
        <v>62</v>
      </c>
      <c r="C31" s="18" t="s">
        <v>92</v>
      </c>
      <c r="D31" s="5" t="s">
        <v>93</v>
      </c>
      <c r="E31" s="2" t="s">
        <v>36</v>
      </c>
      <c r="F31" s="2" t="s">
        <v>14</v>
      </c>
      <c r="G31" s="3">
        <v>101272.56</v>
      </c>
      <c r="H31" s="3">
        <v>0</v>
      </c>
      <c r="I31" s="3">
        <f t="shared" si="0"/>
        <v>101272.56</v>
      </c>
      <c r="J31" s="58" t="s">
        <v>94</v>
      </c>
    </row>
    <row r="32" spans="1:10" ht="30" x14ac:dyDescent="0.25">
      <c r="A32" s="2">
        <v>2022</v>
      </c>
      <c r="B32" s="16" t="s">
        <v>62</v>
      </c>
      <c r="C32" s="18" t="s">
        <v>95</v>
      </c>
      <c r="D32" s="5" t="s">
        <v>96</v>
      </c>
      <c r="E32" s="2" t="s">
        <v>13</v>
      </c>
      <c r="F32" s="2" t="s">
        <v>14</v>
      </c>
      <c r="G32" s="33">
        <v>104858</v>
      </c>
      <c r="H32" s="33">
        <v>0</v>
      </c>
      <c r="I32" s="3">
        <f t="shared" si="0"/>
        <v>104858</v>
      </c>
      <c r="J32" s="23" t="s">
        <v>97</v>
      </c>
    </row>
    <row r="33" spans="1:10" ht="30" x14ac:dyDescent="0.25">
      <c r="A33" s="2">
        <v>2023</v>
      </c>
      <c r="B33" s="16" t="s">
        <v>62</v>
      </c>
      <c r="C33" s="18" t="s">
        <v>89</v>
      </c>
      <c r="D33" s="5" t="s">
        <v>90</v>
      </c>
      <c r="E33" s="2" t="s">
        <v>36</v>
      </c>
      <c r="F33" s="2" t="s">
        <v>14</v>
      </c>
      <c r="G33" s="3">
        <v>126185</v>
      </c>
      <c r="H33" s="3">
        <v>0</v>
      </c>
      <c r="I33" s="3">
        <f t="shared" si="0"/>
        <v>126185</v>
      </c>
      <c r="J33" s="58" t="s">
        <v>98</v>
      </c>
    </row>
    <row r="34" spans="1:10" ht="90" x14ac:dyDescent="0.25">
      <c r="A34" s="2">
        <v>2022</v>
      </c>
      <c r="B34" s="16" t="s">
        <v>62</v>
      </c>
      <c r="C34" s="5" t="s">
        <v>99</v>
      </c>
      <c r="D34" s="5" t="s">
        <v>100</v>
      </c>
      <c r="E34" s="2" t="s">
        <v>87</v>
      </c>
      <c r="F34" s="2" t="s">
        <v>14</v>
      </c>
      <c r="G34" s="33">
        <v>136233.9</v>
      </c>
      <c r="H34" s="33">
        <v>0</v>
      </c>
      <c r="I34" s="3">
        <f t="shared" si="0"/>
        <v>136233.9</v>
      </c>
      <c r="J34" s="7" t="s">
        <v>101</v>
      </c>
    </row>
    <row r="35" spans="1:10" ht="45" x14ac:dyDescent="0.25">
      <c r="A35" s="2">
        <v>2023</v>
      </c>
      <c r="B35" s="16" t="s">
        <v>62</v>
      </c>
      <c r="C35" s="20" t="s">
        <v>102</v>
      </c>
      <c r="D35" s="19"/>
      <c r="E35" s="2" t="s">
        <v>36</v>
      </c>
      <c r="F35" s="2" t="s">
        <v>14</v>
      </c>
      <c r="G35" s="3">
        <v>139203</v>
      </c>
      <c r="H35" s="3">
        <v>0</v>
      </c>
      <c r="I35" s="3">
        <f t="shared" si="0"/>
        <v>139203</v>
      </c>
      <c r="J35" s="65" t="s">
        <v>103</v>
      </c>
    </row>
    <row r="36" spans="1:10" ht="30" x14ac:dyDescent="0.25">
      <c r="A36" s="2">
        <v>2023</v>
      </c>
      <c r="B36" s="16" t="s">
        <v>62</v>
      </c>
      <c r="C36" s="21" t="s">
        <v>104</v>
      </c>
      <c r="D36" s="5" t="s">
        <v>96</v>
      </c>
      <c r="E36" s="2" t="s">
        <v>13</v>
      </c>
      <c r="F36" s="2" t="s">
        <v>14</v>
      </c>
      <c r="G36" s="3">
        <v>140873</v>
      </c>
      <c r="H36" s="3">
        <v>0</v>
      </c>
      <c r="I36" s="3">
        <f t="shared" si="0"/>
        <v>140873</v>
      </c>
      <c r="J36" s="58" t="s">
        <v>97</v>
      </c>
    </row>
    <row r="37" spans="1:10" ht="75" x14ac:dyDescent="0.25">
      <c r="A37" s="2">
        <v>2023</v>
      </c>
      <c r="B37" s="16" t="s">
        <v>62</v>
      </c>
      <c r="C37" s="19" t="s">
        <v>105</v>
      </c>
      <c r="D37" s="19" t="s">
        <v>106</v>
      </c>
      <c r="E37" s="2" t="s">
        <v>36</v>
      </c>
      <c r="F37" s="2" t="s">
        <v>14</v>
      </c>
      <c r="G37" s="3">
        <v>150000</v>
      </c>
      <c r="H37" s="3">
        <v>0</v>
      </c>
      <c r="I37" s="3">
        <f t="shared" si="0"/>
        <v>150000</v>
      </c>
      <c r="J37" s="68" t="s">
        <v>107</v>
      </c>
    </row>
    <row r="38" spans="1:10" x14ac:dyDescent="0.25">
      <c r="A38" s="2">
        <v>2023</v>
      </c>
      <c r="B38" s="16" t="s">
        <v>62</v>
      </c>
      <c r="C38" s="18" t="s">
        <v>108</v>
      </c>
      <c r="D38" s="5" t="s">
        <v>109</v>
      </c>
      <c r="E38" s="2" t="s">
        <v>36</v>
      </c>
      <c r="F38" s="2" t="s">
        <v>14</v>
      </c>
      <c r="G38" s="3">
        <v>287319</v>
      </c>
      <c r="H38" s="3">
        <v>0</v>
      </c>
      <c r="I38" s="3">
        <f t="shared" si="0"/>
        <v>287319</v>
      </c>
      <c r="J38" s="64" t="s">
        <v>110</v>
      </c>
    </row>
    <row r="39" spans="1:10" ht="30" x14ac:dyDescent="0.25">
      <c r="A39" s="2">
        <v>2022</v>
      </c>
      <c r="B39" s="30" t="s">
        <v>111</v>
      </c>
      <c r="C39" s="26" t="s">
        <v>112</v>
      </c>
      <c r="D39" s="2" t="s">
        <v>113</v>
      </c>
      <c r="E39" s="2" t="s">
        <v>13</v>
      </c>
      <c r="F39" s="30" t="s">
        <v>14</v>
      </c>
      <c r="G39" s="3">
        <v>40490</v>
      </c>
      <c r="H39" s="3">
        <v>13496.8</v>
      </c>
      <c r="I39" s="40">
        <f t="shared" si="0"/>
        <v>53986.8</v>
      </c>
      <c r="J39" s="67" t="s">
        <v>114</v>
      </c>
    </row>
    <row r="40" spans="1:10" x14ac:dyDescent="0.25">
      <c r="A40" s="2">
        <v>2022</v>
      </c>
      <c r="B40" s="30" t="s">
        <v>111</v>
      </c>
      <c r="C40" s="26" t="s">
        <v>115</v>
      </c>
      <c r="D40" s="2" t="s">
        <v>116</v>
      </c>
      <c r="E40" s="2" t="s">
        <v>36</v>
      </c>
      <c r="F40" s="30" t="s">
        <v>14</v>
      </c>
      <c r="G40" s="3">
        <v>113220</v>
      </c>
      <c r="H40" s="3">
        <v>12580</v>
      </c>
      <c r="I40" s="40">
        <f t="shared" si="0"/>
        <v>125800</v>
      </c>
      <c r="J40" s="2"/>
    </row>
    <row r="41" spans="1:10" ht="30" x14ac:dyDescent="0.25">
      <c r="A41" s="2">
        <v>2023</v>
      </c>
      <c r="B41" s="30" t="s">
        <v>111</v>
      </c>
      <c r="C41" s="6" t="s">
        <v>117</v>
      </c>
      <c r="D41" s="4" t="s">
        <v>118</v>
      </c>
      <c r="E41" s="2" t="s">
        <v>13</v>
      </c>
      <c r="F41" s="30" t="s">
        <v>14</v>
      </c>
      <c r="G41" s="3">
        <v>147850</v>
      </c>
      <c r="H41" s="3">
        <v>19650</v>
      </c>
      <c r="I41" s="40">
        <v>167500</v>
      </c>
      <c r="J41" s="8" t="s">
        <v>119</v>
      </c>
    </row>
    <row r="42" spans="1:10" x14ac:dyDescent="0.25">
      <c r="A42" s="2">
        <v>2022</v>
      </c>
      <c r="B42" s="30" t="s">
        <v>111</v>
      </c>
      <c r="C42" s="26" t="s">
        <v>120</v>
      </c>
      <c r="D42" s="2" t="s">
        <v>121</v>
      </c>
      <c r="E42" s="2" t="s">
        <v>36</v>
      </c>
      <c r="F42" s="30" t="s">
        <v>14</v>
      </c>
      <c r="G42" s="3">
        <v>147895</v>
      </c>
      <c r="H42" s="3">
        <v>19650</v>
      </c>
      <c r="I42" s="40">
        <f>G42+H42</f>
        <v>167545</v>
      </c>
      <c r="J42" s="2"/>
    </row>
    <row r="43" spans="1:10" ht="90" x14ac:dyDescent="0.25">
      <c r="A43" s="2">
        <v>2022</v>
      </c>
      <c r="B43" s="30" t="s">
        <v>111</v>
      </c>
      <c r="C43" s="98" t="s">
        <v>122</v>
      </c>
      <c r="D43" s="2" t="s">
        <v>123</v>
      </c>
      <c r="E43" s="2" t="s">
        <v>13</v>
      </c>
      <c r="F43" s="30" t="s">
        <v>14</v>
      </c>
      <c r="G43" s="3">
        <v>175000</v>
      </c>
      <c r="H43" s="3">
        <v>75000</v>
      </c>
      <c r="I43" s="40">
        <f>G43+H43</f>
        <v>250000</v>
      </c>
      <c r="J43" s="67" t="s">
        <v>124</v>
      </c>
    </row>
    <row r="44" spans="1:10" x14ac:dyDescent="0.25">
      <c r="A44" s="2">
        <v>2023</v>
      </c>
      <c r="B44" s="30" t="s">
        <v>111</v>
      </c>
      <c r="C44" s="26" t="s">
        <v>125</v>
      </c>
      <c r="D44" s="2" t="s">
        <v>126</v>
      </c>
      <c r="E44" s="2" t="s">
        <v>13</v>
      </c>
      <c r="F44" s="30" t="s">
        <v>14</v>
      </c>
      <c r="G44" s="3">
        <v>200000</v>
      </c>
      <c r="H44" s="3">
        <v>50000</v>
      </c>
      <c r="I44" s="40">
        <v>250000</v>
      </c>
      <c r="J44" s="2" t="s">
        <v>127</v>
      </c>
    </row>
    <row r="45" spans="1:10" ht="90" x14ac:dyDescent="0.25">
      <c r="A45" s="2">
        <v>2022</v>
      </c>
      <c r="B45" s="16" t="s">
        <v>111</v>
      </c>
      <c r="C45" s="5" t="s">
        <v>128</v>
      </c>
      <c r="D45" s="5" t="s">
        <v>129</v>
      </c>
      <c r="E45" s="5" t="s">
        <v>36</v>
      </c>
      <c r="F45" s="2" t="s">
        <v>14</v>
      </c>
      <c r="G45" s="61">
        <v>283000</v>
      </c>
      <c r="H45" s="61">
        <v>10000</v>
      </c>
      <c r="I45" s="3">
        <f>G45+H45</f>
        <v>293000</v>
      </c>
      <c r="J45" s="29" t="s">
        <v>130</v>
      </c>
    </row>
    <row r="46" spans="1:10" x14ac:dyDescent="0.25">
      <c r="A46" s="2">
        <v>2022</v>
      </c>
      <c r="B46" s="16" t="s">
        <v>111</v>
      </c>
      <c r="C46" s="5" t="s">
        <v>131</v>
      </c>
      <c r="D46" t="s">
        <v>56</v>
      </c>
      <c r="E46" s="5" t="s">
        <v>13</v>
      </c>
      <c r="F46" s="2" t="s">
        <v>14</v>
      </c>
      <c r="G46" s="62">
        <v>783214</v>
      </c>
      <c r="H46" s="62">
        <v>0</v>
      </c>
      <c r="I46" s="3">
        <f>G46+H46</f>
        <v>783214</v>
      </c>
      <c r="J46" s="5"/>
    </row>
    <row r="47" spans="1:10" x14ac:dyDescent="0.25">
      <c r="A47" s="2">
        <v>2022</v>
      </c>
      <c r="B47" s="16" t="s">
        <v>111</v>
      </c>
      <c r="C47" s="5" t="s">
        <v>132</v>
      </c>
      <c r="D47" s="28" t="s">
        <v>133</v>
      </c>
      <c r="E47" s="5" t="s">
        <v>13</v>
      </c>
      <c r="F47" s="14" t="s">
        <v>14</v>
      </c>
      <c r="G47" s="63">
        <v>1000000</v>
      </c>
      <c r="H47" s="63">
        <v>600000</v>
      </c>
      <c r="I47" s="15">
        <f>G47+H47</f>
        <v>1600000</v>
      </c>
      <c r="J47" s="1" t="s">
        <v>134</v>
      </c>
    </row>
    <row r="48" spans="1:10" x14ac:dyDescent="0.25">
      <c r="A48" s="2">
        <v>2022</v>
      </c>
      <c r="B48" s="30" t="s">
        <v>111</v>
      </c>
      <c r="C48" s="5" t="s">
        <v>135</v>
      </c>
      <c r="D48" s="5" t="s">
        <v>136</v>
      </c>
      <c r="E48" s="5" t="s">
        <v>36</v>
      </c>
      <c r="F48" s="2" t="s">
        <v>14</v>
      </c>
      <c r="G48" s="62">
        <v>1329008</v>
      </c>
      <c r="H48" s="62">
        <v>276268</v>
      </c>
      <c r="I48" s="39">
        <f>G48+H48</f>
        <v>1605276</v>
      </c>
      <c r="J48" s="2"/>
    </row>
    <row r="49" spans="1:10" ht="60" x14ac:dyDescent="0.25">
      <c r="A49" s="2">
        <v>2023</v>
      </c>
      <c r="B49" s="30" t="s">
        <v>111</v>
      </c>
      <c r="C49" s="96" t="s">
        <v>137</v>
      </c>
      <c r="D49" s="5" t="s">
        <v>138</v>
      </c>
      <c r="E49" s="5" t="s">
        <v>13</v>
      </c>
      <c r="F49" s="2" t="s">
        <v>14</v>
      </c>
      <c r="G49" s="62">
        <v>1382150</v>
      </c>
      <c r="H49" s="62">
        <v>0</v>
      </c>
      <c r="I49" s="39">
        <f>G49</f>
        <v>1382150</v>
      </c>
      <c r="J49" s="7" t="s">
        <v>139</v>
      </c>
    </row>
    <row r="50" spans="1:10" x14ac:dyDescent="0.25">
      <c r="A50" s="2">
        <v>2022</v>
      </c>
      <c r="B50" s="30" t="s">
        <v>111</v>
      </c>
      <c r="C50" s="5" t="s">
        <v>140</v>
      </c>
      <c r="D50" s="5" t="s">
        <v>141</v>
      </c>
      <c r="E50" s="5" t="s">
        <v>87</v>
      </c>
      <c r="F50" s="2" t="s">
        <v>14</v>
      </c>
      <c r="G50" s="62">
        <v>1669565</v>
      </c>
      <c r="H50" s="62">
        <v>0</v>
      </c>
      <c r="I50" s="39">
        <f t="shared" ref="I50:I58" si="1">G50+H50</f>
        <v>1669565</v>
      </c>
      <c r="J50" s="2"/>
    </row>
    <row r="51" spans="1:10" x14ac:dyDescent="0.25">
      <c r="A51" s="2">
        <v>2022</v>
      </c>
      <c r="B51" s="30" t="s">
        <v>111</v>
      </c>
      <c r="C51" s="5" t="s">
        <v>142</v>
      </c>
      <c r="D51" s="5" t="s">
        <v>129</v>
      </c>
      <c r="E51" s="5" t="s">
        <v>36</v>
      </c>
      <c r="F51" s="2" t="s">
        <v>14</v>
      </c>
      <c r="G51" s="62">
        <v>2375653</v>
      </c>
      <c r="H51" s="62">
        <v>0</v>
      </c>
      <c r="I51" s="3">
        <f t="shared" si="1"/>
        <v>2375653</v>
      </c>
      <c r="J51" s="66"/>
    </row>
    <row r="52" spans="1:10" x14ac:dyDescent="0.25">
      <c r="A52" s="2">
        <v>2022</v>
      </c>
      <c r="B52" s="30" t="s">
        <v>143</v>
      </c>
      <c r="C52" s="97" t="s">
        <v>144</v>
      </c>
      <c r="D52" s="5" t="s">
        <v>145</v>
      </c>
      <c r="E52" s="5" t="s">
        <v>13</v>
      </c>
      <c r="F52" s="2" t="s">
        <v>14</v>
      </c>
      <c r="G52" s="44">
        <v>3481385</v>
      </c>
      <c r="H52" s="62">
        <v>0</v>
      </c>
      <c r="I52" s="3">
        <f t="shared" si="1"/>
        <v>3481385</v>
      </c>
      <c r="J52" s="41" t="s">
        <v>146</v>
      </c>
    </row>
    <row r="53" spans="1:10" x14ac:dyDescent="0.25">
      <c r="A53" s="2">
        <v>2023</v>
      </c>
      <c r="B53" s="30" t="s">
        <v>143</v>
      </c>
      <c r="C53" s="5" t="s">
        <v>147</v>
      </c>
      <c r="D53" s="2" t="s">
        <v>145</v>
      </c>
      <c r="E53" s="2" t="s">
        <v>13</v>
      </c>
      <c r="F53" s="2" t="s">
        <v>14</v>
      </c>
      <c r="G53" s="62">
        <v>3562789</v>
      </c>
      <c r="H53" s="62">
        <v>0</v>
      </c>
      <c r="I53" s="3">
        <f t="shared" si="1"/>
        <v>3562789</v>
      </c>
      <c r="J53" s="2" t="s">
        <v>148</v>
      </c>
    </row>
    <row r="54" spans="1:10" ht="135" x14ac:dyDescent="0.25">
      <c r="A54" s="2">
        <v>2023</v>
      </c>
      <c r="B54" s="30" t="s">
        <v>149</v>
      </c>
      <c r="C54" s="60" t="s">
        <v>150</v>
      </c>
      <c r="D54" s="2" t="s">
        <v>151</v>
      </c>
      <c r="E54" s="2" t="s">
        <v>87</v>
      </c>
      <c r="F54" s="2" t="s">
        <v>14</v>
      </c>
      <c r="G54" s="62">
        <v>10000</v>
      </c>
      <c r="H54" s="62">
        <v>16500</v>
      </c>
      <c r="I54" s="3">
        <f t="shared" si="1"/>
        <v>26500</v>
      </c>
      <c r="J54" s="7" t="s">
        <v>152</v>
      </c>
    </row>
    <row r="55" spans="1:10" x14ac:dyDescent="0.25">
      <c r="A55" s="2">
        <v>2023</v>
      </c>
      <c r="B55" s="42" t="s">
        <v>149</v>
      </c>
      <c r="C55" s="1" t="s">
        <v>153</v>
      </c>
      <c r="D55" s="14" t="s">
        <v>154</v>
      </c>
      <c r="E55" s="14" t="s">
        <v>36</v>
      </c>
      <c r="F55" s="14" t="s">
        <v>14</v>
      </c>
      <c r="G55" s="15">
        <v>17218</v>
      </c>
      <c r="H55" s="61">
        <v>7782</v>
      </c>
      <c r="I55" s="15">
        <f t="shared" si="1"/>
        <v>25000</v>
      </c>
      <c r="J55" s="1" t="s">
        <v>155</v>
      </c>
    </row>
    <row r="56" spans="1:10" x14ac:dyDescent="0.25">
      <c r="A56" s="26">
        <v>2023</v>
      </c>
      <c r="B56" s="2" t="s">
        <v>149</v>
      </c>
      <c r="C56" s="2" t="s">
        <v>156</v>
      </c>
      <c r="D56" s="2" t="s">
        <v>157</v>
      </c>
      <c r="E56" s="2" t="s">
        <v>36</v>
      </c>
      <c r="F56" s="2" t="s">
        <v>14</v>
      </c>
      <c r="G56" s="3">
        <v>25227</v>
      </c>
      <c r="H56" s="3">
        <v>0</v>
      </c>
      <c r="I56" s="3">
        <f t="shared" si="1"/>
        <v>25227</v>
      </c>
      <c r="J56" s="2" t="s">
        <v>158</v>
      </c>
    </row>
    <row r="57" spans="1:10" x14ac:dyDescent="0.25">
      <c r="A57" s="2">
        <v>2023</v>
      </c>
      <c r="B57" s="43" t="s">
        <v>149</v>
      </c>
      <c r="C57" s="10" t="s">
        <v>159</v>
      </c>
      <c r="D57" s="10" t="s">
        <v>160</v>
      </c>
      <c r="E57" s="10" t="s">
        <v>13</v>
      </c>
      <c r="F57" s="10" t="s">
        <v>14</v>
      </c>
      <c r="G57" s="13">
        <v>1108340</v>
      </c>
      <c r="H57" s="13">
        <v>170878.4</v>
      </c>
      <c r="I57" s="13">
        <f t="shared" si="1"/>
        <v>1279218.3999999999</v>
      </c>
      <c r="J57" s="2" t="s">
        <v>161</v>
      </c>
    </row>
    <row r="58" spans="1:10" ht="30" x14ac:dyDescent="0.25">
      <c r="A58" s="2">
        <v>2022</v>
      </c>
      <c r="B58" s="30" t="s">
        <v>149</v>
      </c>
      <c r="C58" s="5" t="s">
        <v>162</v>
      </c>
      <c r="D58" s="2" t="s">
        <v>163</v>
      </c>
      <c r="E58" s="2" t="s">
        <v>13</v>
      </c>
      <c r="F58" s="2" t="s">
        <v>14</v>
      </c>
      <c r="G58" s="3">
        <v>2000000</v>
      </c>
      <c r="H58" s="3">
        <v>5526964.8399999999</v>
      </c>
      <c r="I58" s="3">
        <f t="shared" si="1"/>
        <v>7526964.8399999999</v>
      </c>
      <c r="J58" s="7" t="s">
        <v>164</v>
      </c>
    </row>
  </sheetData>
  <autoFilter ref="A1:J47" xr:uid="{00000000-0001-0000-0000-000000000000}">
    <sortState xmlns:xlrd2="http://schemas.microsoft.com/office/spreadsheetml/2017/richdata2" ref="A2:J58">
      <sortCondition ref="B1:B47"/>
    </sortState>
  </autoFilter>
  <dataValidations count="6">
    <dataValidation type="list" allowBlank="1" showInputMessage="1" showErrorMessage="1" sqref="E53:E58 E2:E38" xr:uid="{EF9D6B57-6743-4386-AFE6-0BE33E5698A7}">
      <formula1>"State, Federal, State &amp; Federal, Private, State Pass Thru, Other"</formula1>
    </dataValidation>
    <dataValidation type="list" allowBlank="1" showInputMessage="1" showErrorMessage="1" sqref="E39:E41 E45 E47:E50" xr:uid="{AA6E10C8-7116-47B5-A182-12E18968F468}">
      <formula1>"Federal, State, State Pass Thru, Local"</formula1>
    </dataValidation>
    <dataValidation type="list" allowBlank="1" showInputMessage="1" showErrorMessage="1" sqref="E51:E52" xr:uid="{0EBB64EC-D432-415A-B615-A43D1A4F4991}">
      <formula1>"Federal, State, State Pass Thru, Local,Other"</formula1>
    </dataValidation>
    <dataValidation type="list" allowBlank="1" showInputMessage="1" showErrorMessage="1" sqref="B2:B58" xr:uid="{E67E6287-CFB0-4874-BBFC-AE9A813092B6}">
      <formula1>"Economic Development,Transit, Community Development, GURA, Fire, Police, CPRD, Housing, Water/Sewer, Public Works"</formula1>
    </dataValidation>
    <dataValidation type="list" allowBlank="1" showInputMessage="1" showErrorMessage="1" sqref="F2:F58" xr:uid="{E039E5FC-1E0A-46FC-8B45-F8AE4773CE48}">
      <formula1>"Yes, No, Waiting on Announcement"</formula1>
    </dataValidation>
    <dataValidation type="list" allowBlank="1" showInputMessage="1" showErrorMessage="1" sqref="A2:A58" xr:uid="{A1FE0D0B-4BBF-4EDC-9E97-4FF303A744C2}">
      <formula1>"2016,2017,2018,2019,2020,2021,2022,2023"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148659-0E10-419A-875B-C1CB30FD7AF6}">
  <dimension ref="A1:L34"/>
  <sheetViews>
    <sheetView workbookViewId="0">
      <selection activeCell="B37" sqref="B37"/>
    </sheetView>
  </sheetViews>
  <sheetFormatPr defaultRowHeight="15" x14ac:dyDescent="0.25"/>
  <cols>
    <col min="1" max="1" width="24" bestFit="1" customWidth="1"/>
    <col min="2" max="2" width="82.140625" bestFit="1" customWidth="1"/>
    <col min="3" max="3" width="54.140625" bestFit="1" customWidth="1"/>
    <col min="4" max="4" width="16.5703125" bestFit="1" customWidth="1"/>
    <col min="5" max="5" width="20.42578125" bestFit="1" customWidth="1"/>
    <col min="6" max="6" width="15.85546875" bestFit="1" customWidth="1"/>
    <col min="7" max="7" width="18.42578125" bestFit="1" customWidth="1"/>
    <col min="8" max="8" width="17" bestFit="1" customWidth="1"/>
    <col min="9" max="9" width="88.5703125" customWidth="1"/>
    <col min="10" max="10" width="17" bestFit="1" customWidth="1"/>
    <col min="12" max="12" width="25.28515625" bestFit="1" customWidth="1"/>
  </cols>
  <sheetData>
    <row r="1" spans="1:12" x14ac:dyDescent="0.25">
      <c r="A1" s="9" t="s">
        <v>1</v>
      </c>
      <c r="B1" s="9" t="s">
        <v>2</v>
      </c>
      <c r="C1" s="9" t="s">
        <v>3</v>
      </c>
      <c r="D1" s="9" t="s">
        <v>4</v>
      </c>
      <c r="E1" s="9" t="s">
        <v>165</v>
      </c>
      <c r="F1" s="9" t="s">
        <v>166</v>
      </c>
      <c r="G1" s="9" t="s">
        <v>7</v>
      </c>
      <c r="H1" s="9" t="s">
        <v>8</v>
      </c>
      <c r="I1" s="9" t="s">
        <v>9</v>
      </c>
      <c r="J1" s="47" t="s">
        <v>167</v>
      </c>
      <c r="L1" s="17" t="s">
        <v>168</v>
      </c>
    </row>
    <row r="2" spans="1:12" ht="60" x14ac:dyDescent="0.25">
      <c r="A2" s="10" t="s">
        <v>169</v>
      </c>
      <c r="B2" s="82" t="s">
        <v>170</v>
      </c>
      <c r="C2" s="10" t="s">
        <v>171</v>
      </c>
      <c r="D2" s="10" t="s">
        <v>13</v>
      </c>
      <c r="E2" s="11">
        <v>44995</v>
      </c>
      <c r="F2" s="13">
        <v>350000</v>
      </c>
      <c r="G2" s="13">
        <v>0</v>
      </c>
      <c r="H2" s="13">
        <f t="shared" ref="H2:H32" si="0">F2+G2</f>
        <v>350000</v>
      </c>
      <c r="I2" s="86" t="s">
        <v>172</v>
      </c>
      <c r="J2" s="2" t="s">
        <v>173</v>
      </c>
    </row>
    <row r="3" spans="1:12" ht="60" x14ac:dyDescent="0.25">
      <c r="A3" s="2" t="s">
        <v>174</v>
      </c>
      <c r="B3" s="2" t="s">
        <v>175</v>
      </c>
      <c r="C3" s="10" t="s">
        <v>171</v>
      </c>
      <c r="D3" s="2" t="s">
        <v>13</v>
      </c>
      <c r="E3" s="12">
        <v>44995</v>
      </c>
      <c r="F3" s="3">
        <v>40000</v>
      </c>
      <c r="G3" s="3">
        <v>0</v>
      </c>
      <c r="H3" s="3">
        <f t="shared" si="0"/>
        <v>40000</v>
      </c>
      <c r="I3" s="77" t="s">
        <v>176</v>
      </c>
      <c r="J3" s="2" t="s">
        <v>177</v>
      </c>
    </row>
    <row r="4" spans="1:12" ht="105" x14ac:dyDescent="0.25">
      <c r="A4" s="2" t="s">
        <v>10</v>
      </c>
      <c r="B4" s="2" t="s">
        <v>178</v>
      </c>
      <c r="C4" s="2" t="s">
        <v>179</v>
      </c>
      <c r="D4" s="2" t="s">
        <v>13</v>
      </c>
      <c r="E4" s="12"/>
      <c r="F4" s="3">
        <v>12160</v>
      </c>
      <c r="G4" s="3">
        <v>640</v>
      </c>
      <c r="H4" s="3">
        <f t="shared" si="0"/>
        <v>12800</v>
      </c>
      <c r="I4" s="90" t="s">
        <v>180</v>
      </c>
      <c r="J4" s="2" t="s">
        <v>173</v>
      </c>
    </row>
    <row r="5" spans="1:12" ht="30" x14ac:dyDescent="0.25">
      <c r="A5" s="2" t="s">
        <v>21</v>
      </c>
      <c r="B5" s="2" t="s">
        <v>181</v>
      </c>
      <c r="C5" s="2" t="s">
        <v>182</v>
      </c>
      <c r="D5" s="2" t="s">
        <v>36</v>
      </c>
      <c r="E5" s="12" t="s">
        <v>183</v>
      </c>
      <c r="F5" s="3">
        <v>3000</v>
      </c>
      <c r="G5" s="3">
        <v>300</v>
      </c>
      <c r="H5" s="3">
        <f t="shared" si="0"/>
        <v>3300</v>
      </c>
      <c r="I5" s="87" t="s">
        <v>184</v>
      </c>
      <c r="J5" s="2" t="s">
        <v>173</v>
      </c>
    </row>
    <row r="6" spans="1:12" x14ac:dyDescent="0.25">
      <c r="A6" s="2" t="s">
        <v>21</v>
      </c>
      <c r="B6" s="2" t="s">
        <v>185</v>
      </c>
      <c r="C6" s="2" t="s">
        <v>29</v>
      </c>
      <c r="D6" s="2" t="s">
        <v>87</v>
      </c>
      <c r="E6" s="12">
        <v>44986</v>
      </c>
      <c r="F6" s="3">
        <v>23500</v>
      </c>
      <c r="G6" s="3">
        <v>0</v>
      </c>
      <c r="H6" s="3">
        <f t="shared" si="0"/>
        <v>23500</v>
      </c>
      <c r="I6" s="87" t="s">
        <v>186</v>
      </c>
      <c r="J6" s="2" t="s">
        <v>14</v>
      </c>
    </row>
    <row r="7" spans="1:12" x14ac:dyDescent="0.25">
      <c r="A7" s="2" t="s">
        <v>21</v>
      </c>
      <c r="B7" s="2" t="s">
        <v>34</v>
      </c>
      <c r="C7" s="2" t="s">
        <v>187</v>
      </c>
      <c r="D7" s="2" t="s">
        <v>36</v>
      </c>
      <c r="E7" s="12"/>
      <c r="F7" s="3">
        <v>40000</v>
      </c>
      <c r="G7" s="3">
        <v>7000</v>
      </c>
      <c r="H7" s="3">
        <f t="shared" si="0"/>
        <v>47000</v>
      </c>
      <c r="I7" s="80" t="s">
        <v>188</v>
      </c>
      <c r="J7" s="2" t="s">
        <v>14</v>
      </c>
    </row>
    <row r="8" spans="1:12" ht="30" x14ac:dyDescent="0.25">
      <c r="A8" s="2" t="s">
        <v>21</v>
      </c>
      <c r="B8" s="83" t="s">
        <v>189</v>
      </c>
      <c r="C8" s="2" t="s">
        <v>171</v>
      </c>
      <c r="D8" s="2" t="s">
        <v>13</v>
      </c>
      <c r="E8" s="12">
        <v>44995</v>
      </c>
      <c r="F8" s="3">
        <v>2600000</v>
      </c>
      <c r="G8" s="3">
        <v>0</v>
      </c>
      <c r="H8" s="3">
        <f t="shared" si="0"/>
        <v>2600000</v>
      </c>
      <c r="I8" s="91" t="s">
        <v>190</v>
      </c>
      <c r="J8" s="2" t="s">
        <v>173</v>
      </c>
    </row>
    <row r="9" spans="1:12" x14ac:dyDescent="0.25">
      <c r="A9" s="2" t="s">
        <v>45</v>
      </c>
      <c r="B9" s="4" t="s">
        <v>46</v>
      </c>
      <c r="C9" s="2" t="s">
        <v>47</v>
      </c>
      <c r="D9" s="2" t="s">
        <v>36</v>
      </c>
      <c r="E9" s="12">
        <v>44981</v>
      </c>
      <c r="F9" s="3">
        <v>13600</v>
      </c>
      <c r="G9" s="3">
        <v>0</v>
      </c>
      <c r="H9" s="3">
        <f t="shared" si="0"/>
        <v>13600</v>
      </c>
      <c r="I9" s="6" t="s">
        <v>191</v>
      </c>
      <c r="J9" s="2" t="s">
        <v>14</v>
      </c>
    </row>
    <row r="10" spans="1:12" ht="60" x14ac:dyDescent="0.25">
      <c r="A10" s="2" t="s">
        <v>49</v>
      </c>
      <c r="B10" s="45" t="s">
        <v>192</v>
      </c>
      <c r="C10" s="2" t="s">
        <v>17</v>
      </c>
      <c r="D10" s="2" t="s">
        <v>36</v>
      </c>
      <c r="E10" s="12"/>
      <c r="F10" s="3">
        <v>135000</v>
      </c>
      <c r="G10" s="3">
        <v>612000</v>
      </c>
      <c r="H10" s="3">
        <f t="shared" si="0"/>
        <v>747000</v>
      </c>
      <c r="I10" s="32" t="s">
        <v>52</v>
      </c>
      <c r="J10" s="2" t="s">
        <v>14</v>
      </c>
    </row>
    <row r="11" spans="1:12" ht="60" x14ac:dyDescent="0.25">
      <c r="A11" s="2" t="s">
        <v>49</v>
      </c>
      <c r="B11" s="45" t="s">
        <v>193</v>
      </c>
      <c r="C11" s="2" t="s">
        <v>17</v>
      </c>
      <c r="D11" s="2" t="s">
        <v>36</v>
      </c>
      <c r="E11" s="12"/>
      <c r="F11" s="3">
        <v>510000</v>
      </c>
      <c r="G11" s="3">
        <v>0</v>
      </c>
      <c r="H11" s="3">
        <f t="shared" si="0"/>
        <v>510000</v>
      </c>
      <c r="I11" s="51" t="s">
        <v>59</v>
      </c>
      <c r="J11" s="2" t="s">
        <v>14</v>
      </c>
    </row>
    <row r="12" spans="1:12" ht="30" x14ac:dyDescent="0.25">
      <c r="A12" s="2" t="s">
        <v>62</v>
      </c>
      <c r="B12" s="54" t="s">
        <v>194</v>
      </c>
      <c r="C12" s="71" t="s">
        <v>67</v>
      </c>
      <c r="D12" s="71" t="s">
        <v>36</v>
      </c>
      <c r="E12" s="12">
        <v>44721</v>
      </c>
      <c r="F12" s="74">
        <v>9346</v>
      </c>
      <c r="G12" s="76">
        <v>0</v>
      </c>
      <c r="H12" s="57">
        <f t="shared" si="0"/>
        <v>9346</v>
      </c>
      <c r="I12" s="56" t="s">
        <v>68</v>
      </c>
      <c r="J12" s="2" t="s">
        <v>14</v>
      </c>
    </row>
    <row r="13" spans="1:12" ht="45" x14ac:dyDescent="0.25">
      <c r="A13" s="2" t="s">
        <v>62</v>
      </c>
      <c r="B13" s="53" t="s">
        <v>195</v>
      </c>
      <c r="C13" s="4" t="s">
        <v>196</v>
      </c>
      <c r="D13" s="4" t="s">
        <v>36</v>
      </c>
      <c r="E13" s="12">
        <v>44946</v>
      </c>
      <c r="F13" s="72">
        <v>40000</v>
      </c>
      <c r="G13" s="72">
        <v>7985.52</v>
      </c>
      <c r="H13" s="57">
        <f t="shared" si="0"/>
        <v>47985.520000000004</v>
      </c>
      <c r="I13" s="46" t="s">
        <v>197</v>
      </c>
      <c r="J13" s="2" t="s">
        <v>14</v>
      </c>
    </row>
    <row r="14" spans="1:12" ht="30" x14ac:dyDescent="0.25">
      <c r="A14" s="2" t="s">
        <v>62</v>
      </c>
      <c r="B14" s="69" t="s">
        <v>198</v>
      </c>
      <c r="C14" s="71" t="s">
        <v>80</v>
      </c>
      <c r="D14" s="71" t="s">
        <v>36</v>
      </c>
      <c r="E14" s="12">
        <v>44865</v>
      </c>
      <c r="F14" s="74">
        <v>52450</v>
      </c>
      <c r="G14" s="76">
        <v>0</v>
      </c>
      <c r="H14" s="57">
        <f t="shared" si="0"/>
        <v>52450</v>
      </c>
      <c r="I14" s="88" t="s">
        <v>81</v>
      </c>
      <c r="J14" s="2" t="s">
        <v>14</v>
      </c>
    </row>
    <row r="15" spans="1:12" ht="60" x14ac:dyDescent="0.25">
      <c r="A15" s="2" t="s">
        <v>62</v>
      </c>
      <c r="B15" s="55" t="s">
        <v>199</v>
      </c>
      <c r="C15" s="4"/>
      <c r="D15" s="4" t="s">
        <v>36</v>
      </c>
      <c r="E15" s="12">
        <v>44932</v>
      </c>
      <c r="F15" s="75">
        <v>139202.5</v>
      </c>
      <c r="G15" s="72">
        <v>0</v>
      </c>
      <c r="H15" s="57">
        <f t="shared" si="0"/>
        <v>139202.5</v>
      </c>
      <c r="I15" s="81" t="s">
        <v>103</v>
      </c>
      <c r="J15" s="2" t="s">
        <v>14</v>
      </c>
    </row>
    <row r="16" spans="1:12" ht="30" x14ac:dyDescent="0.25">
      <c r="A16" s="2" t="s">
        <v>62</v>
      </c>
      <c r="B16" s="69" t="s">
        <v>200</v>
      </c>
      <c r="C16" s="71" t="s">
        <v>96</v>
      </c>
      <c r="D16" s="71" t="s">
        <v>13</v>
      </c>
      <c r="E16" s="12">
        <v>44708</v>
      </c>
      <c r="F16" s="74">
        <v>140873</v>
      </c>
      <c r="G16" s="76">
        <v>0</v>
      </c>
      <c r="H16" s="57">
        <f t="shared" si="0"/>
        <v>140873</v>
      </c>
      <c r="I16" s="78" t="s">
        <v>97</v>
      </c>
      <c r="J16" s="2" t="s">
        <v>14</v>
      </c>
    </row>
    <row r="17" spans="1:10" ht="60" x14ac:dyDescent="0.25">
      <c r="A17" s="2" t="s">
        <v>62</v>
      </c>
      <c r="B17" s="84" t="s">
        <v>201</v>
      </c>
      <c r="C17" s="4" t="s">
        <v>202</v>
      </c>
      <c r="D17" s="4" t="s">
        <v>36</v>
      </c>
      <c r="E17" s="12">
        <v>44853</v>
      </c>
      <c r="F17" s="75">
        <v>150000</v>
      </c>
      <c r="G17" s="72">
        <v>0</v>
      </c>
      <c r="H17" s="57">
        <f t="shared" si="0"/>
        <v>150000</v>
      </c>
      <c r="I17" s="92" t="s">
        <v>203</v>
      </c>
      <c r="J17" s="2" t="s">
        <v>14</v>
      </c>
    </row>
    <row r="18" spans="1:10" ht="45" x14ac:dyDescent="0.25">
      <c r="A18" s="2" t="s">
        <v>111</v>
      </c>
      <c r="B18" s="85" t="s">
        <v>117</v>
      </c>
      <c r="C18" s="2" t="s">
        <v>118</v>
      </c>
      <c r="D18" s="2" t="s">
        <v>13</v>
      </c>
      <c r="E18" s="12"/>
      <c r="F18" s="3">
        <v>147850</v>
      </c>
      <c r="G18" s="3">
        <v>19650</v>
      </c>
      <c r="H18" s="3">
        <f t="shared" si="0"/>
        <v>167500</v>
      </c>
      <c r="I18" s="93" t="s">
        <v>204</v>
      </c>
      <c r="J18" s="2" t="s">
        <v>14</v>
      </c>
    </row>
    <row r="19" spans="1:10" x14ac:dyDescent="0.25">
      <c r="A19" s="2" t="s">
        <v>111</v>
      </c>
      <c r="B19" s="2" t="s">
        <v>205</v>
      </c>
      <c r="C19" s="2" t="s">
        <v>206</v>
      </c>
      <c r="D19" s="2" t="s">
        <v>13</v>
      </c>
      <c r="E19" s="12"/>
      <c r="F19" s="3">
        <v>158000</v>
      </c>
      <c r="G19" s="3">
        <v>39600</v>
      </c>
      <c r="H19" s="3">
        <f t="shared" si="0"/>
        <v>197600</v>
      </c>
      <c r="I19" s="2"/>
      <c r="J19" s="2" t="s">
        <v>177</v>
      </c>
    </row>
    <row r="20" spans="1:10" ht="105" x14ac:dyDescent="0.25">
      <c r="A20" s="2" t="s">
        <v>111</v>
      </c>
      <c r="B20" s="53" t="s">
        <v>207</v>
      </c>
      <c r="C20" s="2" t="s">
        <v>208</v>
      </c>
      <c r="D20" s="2" t="s">
        <v>13</v>
      </c>
      <c r="E20" s="12" t="s">
        <v>183</v>
      </c>
      <c r="F20" s="3">
        <v>158860</v>
      </c>
      <c r="G20" s="3">
        <v>0</v>
      </c>
      <c r="H20" s="3">
        <f t="shared" si="0"/>
        <v>158860</v>
      </c>
      <c r="I20" s="7" t="s">
        <v>209</v>
      </c>
      <c r="J20" s="2" t="s">
        <v>173</v>
      </c>
    </row>
    <row r="21" spans="1:10" x14ac:dyDescent="0.25">
      <c r="A21" s="2" t="s">
        <v>111</v>
      </c>
      <c r="B21" s="2" t="s">
        <v>210</v>
      </c>
      <c r="C21" s="2" t="s">
        <v>211</v>
      </c>
      <c r="D21" s="2" t="s">
        <v>13</v>
      </c>
      <c r="E21" s="12"/>
      <c r="F21" s="3">
        <v>200000</v>
      </c>
      <c r="G21" s="3">
        <v>50000</v>
      </c>
      <c r="H21" s="3">
        <f t="shared" si="0"/>
        <v>250000</v>
      </c>
      <c r="I21" s="2" t="s">
        <v>212</v>
      </c>
      <c r="J21" s="2" t="s">
        <v>14</v>
      </c>
    </row>
    <row r="22" spans="1:10" ht="105" x14ac:dyDescent="0.25">
      <c r="A22" s="2" t="s">
        <v>111</v>
      </c>
      <c r="B22" s="4" t="s">
        <v>213</v>
      </c>
      <c r="C22" s="2" t="s">
        <v>214</v>
      </c>
      <c r="D22" s="2" t="s">
        <v>13</v>
      </c>
      <c r="E22" s="12"/>
      <c r="F22" s="3">
        <v>273000</v>
      </c>
      <c r="G22" s="3">
        <v>10000</v>
      </c>
      <c r="H22" s="3">
        <f t="shared" si="0"/>
        <v>283000</v>
      </c>
      <c r="I22" s="7" t="s">
        <v>130</v>
      </c>
      <c r="J22" s="2" t="s">
        <v>14</v>
      </c>
    </row>
    <row r="23" spans="1:10" ht="60" x14ac:dyDescent="0.25">
      <c r="A23" s="2" t="s">
        <v>111</v>
      </c>
      <c r="B23" s="48" t="s">
        <v>215</v>
      </c>
      <c r="C23" s="52" t="s">
        <v>171</v>
      </c>
      <c r="D23" s="52" t="s">
        <v>13</v>
      </c>
      <c r="E23" s="12">
        <v>44995</v>
      </c>
      <c r="F23" s="73">
        <v>500000</v>
      </c>
      <c r="G23" s="73">
        <v>500000</v>
      </c>
      <c r="H23" s="3">
        <f t="shared" si="0"/>
        <v>1000000</v>
      </c>
      <c r="I23" s="49" t="s">
        <v>216</v>
      </c>
      <c r="J23" s="2" t="s">
        <v>173</v>
      </c>
    </row>
    <row r="24" spans="1:10" ht="30" x14ac:dyDescent="0.25">
      <c r="A24" s="2" t="s">
        <v>111</v>
      </c>
      <c r="B24" s="53" t="s">
        <v>217</v>
      </c>
      <c r="C24" s="52" t="s">
        <v>218</v>
      </c>
      <c r="D24" s="52" t="s">
        <v>219</v>
      </c>
      <c r="E24" s="12">
        <v>44985</v>
      </c>
      <c r="F24" s="73">
        <v>564422</v>
      </c>
      <c r="G24" s="73">
        <v>62713</v>
      </c>
      <c r="H24" s="3">
        <f t="shared" si="0"/>
        <v>627135</v>
      </c>
      <c r="I24" s="51" t="s">
        <v>220</v>
      </c>
      <c r="J24" s="2" t="s">
        <v>173</v>
      </c>
    </row>
    <row r="25" spans="1:10" x14ac:dyDescent="0.25">
      <c r="A25" s="2" t="s">
        <v>111</v>
      </c>
      <c r="B25" s="52" t="s">
        <v>221</v>
      </c>
      <c r="C25" s="52" t="s">
        <v>206</v>
      </c>
      <c r="D25" s="52" t="s">
        <v>13</v>
      </c>
      <c r="E25" s="12"/>
      <c r="F25" s="73">
        <v>600000</v>
      </c>
      <c r="G25" s="73">
        <v>0</v>
      </c>
      <c r="H25" s="3">
        <f t="shared" si="0"/>
        <v>600000</v>
      </c>
      <c r="I25" s="52"/>
      <c r="J25" s="2" t="s">
        <v>177</v>
      </c>
    </row>
    <row r="26" spans="1:10" x14ac:dyDescent="0.25">
      <c r="A26" s="2" t="s">
        <v>111</v>
      </c>
      <c r="B26" s="53" t="s">
        <v>222</v>
      </c>
      <c r="C26" s="52" t="s">
        <v>218</v>
      </c>
      <c r="D26" s="52" t="s">
        <v>219</v>
      </c>
      <c r="E26" s="12">
        <v>44985</v>
      </c>
      <c r="F26" s="73">
        <v>831232</v>
      </c>
      <c r="G26" s="73">
        <v>83123</v>
      </c>
      <c r="H26" s="3">
        <f t="shared" si="0"/>
        <v>914355</v>
      </c>
      <c r="I26" s="51" t="s">
        <v>223</v>
      </c>
      <c r="J26" s="2" t="s">
        <v>173</v>
      </c>
    </row>
    <row r="27" spans="1:10" ht="60" x14ac:dyDescent="0.25">
      <c r="A27" s="2" t="s">
        <v>111</v>
      </c>
      <c r="B27" s="50" t="s">
        <v>137</v>
      </c>
      <c r="C27" s="52" t="s">
        <v>138</v>
      </c>
      <c r="D27" s="52" t="s">
        <v>13</v>
      </c>
      <c r="E27" s="12"/>
      <c r="F27" s="73">
        <v>1382150</v>
      </c>
      <c r="G27" s="73">
        <v>0</v>
      </c>
      <c r="H27" s="3">
        <f t="shared" si="0"/>
        <v>1382150</v>
      </c>
      <c r="I27" s="51" t="s">
        <v>139</v>
      </c>
      <c r="J27" s="2" t="s">
        <v>14</v>
      </c>
    </row>
    <row r="28" spans="1:10" ht="75" x14ac:dyDescent="0.25">
      <c r="A28" s="2" t="s">
        <v>111</v>
      </c>
      <c r="B28" s="52" t="s">
        <v>224</v>
      </c>
      <c r="C28" s="52" t="s">
        <v>171</v>
      </c>
      <c r="D28" s="52" t="s">
        <v>13</v>
      </c>
      <c r="E28" s="12">
        <v>44995</v>
      </c>
      <c r="F28" s="73">
        <v>3000000</v>
      </c>
      <c r="G28" s="73">
        <v>0</v>
      </c>
      <c r="H28" s="3">
        <f t="shared" si="0"/>
        <v>3000000</v>
      </c>
      <c r="I28" s="49" t="s">
        <v>225</v>
      </c>
      <c r="J28" s="2" t="s">
        <v>173</v>
      </c>
    </row>
    <row r="29" spans="1:10" x14ac:dyDescent="0.25">
      <c r="A29" s="2" t="s">
        <v>111</v>
      </c>
      <c r="B29" s="52" t="s">
        <v>226</v>
      </c>
      <c r="C29" s="2" t="s">
        <v>227</v>
      </c>
      <c r="D29" s="2" t="s">
        <v>13</v>
      </c>
      <c r="E29" s="12"/>
      <c r="F29" s="3">
        <v>78500000</v>
      </c>
      <c r="G29" s="3">
        <v>39000000</v>
      </c>
      <c r="H29" s="3">
        <f t="shared" si="0"/>
        <v>117500000</v>
      </c>
      <c r="I29" s="52" t="s">
        <v>228</v>
      </c>
      <c r="J29" s="2" t="s">
        <v>177</v>
      </c>
    </row>
    <row r="30" spans="1:10" ht="30" x14ac:dyDescent="0.25">
      <c r="A30" s="2" t="s">
        <v>149</v>
      </c>
      <c r="B30" s="70" t="s">
        <v>229</v>
      </c>
      <c r="C30" s="2" t="s">
        <v>151</v>
      </c>
      <c r="D30" s="2" t="s">
        <v>87</v>
      </c>
      <c r="E30" s="12"/>
      <c r="F30" s="3">
        <v>10000</v>
      </c>
      <c r="G30" s="3">
        <v>16500</v>
      </c>
      <c r="H30" s="3">
        <f t="shared" si="0"/>
        <v>26500</v>
      </c>
      <c r="I30" s="89" t="s">
        <v>230</v>
      </c>
      <c r="J30" s="2" t="s">
        <v>14</v>
      </c>
    </row>
    <row r="31" spans="1:10" x14ac:dyDescent="0.25">
      <c r="A31" s="2" t="s">
        <v>149</v>
      </c>
      <c r="B31" s="52" t="s">
        <v>231</v>
      </c>
      <c r="C31" s="2" t="s">
        <v>157</v>
      </c>
      <c r="D31" s="2" t="s">
        <v>36</v>
      </c>
      <c r="E31" s="12">
        <v>45016</v>
      </c>
      <c r="F31" s="3">
        <v>25227</v>
      </c>
      <c r="G31" s="3">
        <v>0</v>
      </c>
      <c r="H31" s="3">
        <f t="shared" si="0"/>
        <v>25227</v>
      </c>
      <c r="I31" s="2" t="s">
        <v>158</v>
      </c>
      <c r="J31" s="2" t="s">
        <v>14</v>
      </c>
    </row>
    <row r="32" spans="1:10" x14ac:dyDescent="0.25">
      <c r="A32" s="2" t="s">
        <v>149</v>
      </c>
      <c r="B32" s="2" t="s">
        <v>232</v>
      </c>
      <c r="C32" s="2" t="s">
        <v>154</v>
      </c>
      <c r="D32" s="2" t="s">
        <v>36</v>
      </c>
      <c r="E32" s="12">
        <v>44986</v>
      </c>
      <c r="F32" s="3">
        <v>40000</v>
      </c>
      <c r="G32" s="3">
        <v>20000</v>
      </c>
      <c r="H32" s="3">
        <f t="shared" si="0"/>
        <v>60000</v>
      </c>
      <c r="I32" s="26" t="s">
        <v>233</v>
      </c>
      <c r="J32" s="2" t="s">
        <v>14</v>
      </c>
    </row>
    <row r="33" spans="1:10" ht="75" x14ac:dyDescent="0.25">
      <c r="A33" s="14" t="s">
        <v>149</v>
      </c>
      <c r="B33" s="14" t="s">
        <v>234</v>
      </c>
      <c r="C33" s="14" t="s">
        <v>171</v>
      </c>
      <c r="D33" s="14" t="s">
        <v>13</v>
      </c>
      <c r="E33" s="95">
        <v>44995</v>
      </c>
      <c r="F33" s="3">
        <v>1458391.89</v>
      </c>
      <c r="G33" s="3" t="s">
        <v>235</v>
      </c>
      <c r="H33" s="3">
        <v>1458391.89</v>
      </c>
      <c r="I33" s="51" t="s">
        <v>236</v>
      </c>
      <c r="J33" s="2" t="s">
        <v>173</v>
      </c>
    </row>
    <row r="34" spans="1:10" ht="30" x14ac:dyDescent="0.25">
      <c r="A34" s="2" t="s">
        <v>149</v>
      </c>
      <c r="B34" s="2" t="s">
        <v>234</v>
      </c>
      <c r="C34" s="2" t="s">
        <v>237</v>
      </c>
      <c r="D34" s="2" t="s">
        <v>13</v>
      </c>
      <c r="E34" s="12">
        <v>44941</v>
      </c>
      <c r="F34" s="94">
        <v>16684000</v>
      </c>
      <c r="G34" s="3">
        <v>4171000</v>
      </c>
      <c r="H34" s="3">
        <f>F34+G34</f>
        <v>20855000</v>
      </c>
      <c r="I34" s="79" t="s">
        <v>238</v>
      </c>
      <c r="J34" s="2" t="s">
        <v>173</v>
      </c>
    </row>
  </sheetData>
  <autoFilter ref="A1:L48" xr:uid="{54148659-0E10-419A-875B-C1CB30FD7AF6}">
    <sortState xmlns:xlrd2="http://schemas.microsoft.com/office/spreadsheetml/2017/richdata2" ref="A2:L48">
      <sortCondition ref="A1:A48"/>
    </sortState>
  </autoFilter>
  <dataValidations count="7">
    <dataValidation type="list" allowBlank="1" showInputMessage="1" showErrorMessage="1" sqref="D2:D22 D29:D34" xr:uid="{E6BDA2A9-DE09-421F-BB3D-3F6A7D0D343B}">
      <formula1>"Federal, State, State and Federal, Private, State Pass Thru, Other"</formula1>
    </dataValidation>
    <dataValidation allowBlank="1" showInputMessage="1" showErrorMessage="1" sqref="C2:C5 C7:C34" xr:uid="{B8320AB4-EA33-4851-BF4D-D5E12C76614E}"/>
    <dataValidation type="list" allowBlank="1" showInputMessage="1" showErrorMessage="1" sqref="D23:D28" xr:uid="{C8C4DC8C-5015-439E-A399-35BA61EDA6CC}">
      <formula1>"Federal, State, State Pass-Thru, Private"</formula1>
    </dataValidation>
    <dataValidation type="list" allowBlank="1" showInputMessage="1" showErrorMessage="1" sqref="A2:A32" xr:uid="{BE71A21E-9BD5-416E-AAA0-1AD9334EC1B4}">
      <formula1>"Economic Development,Transit, Community Development, GURA, Fire, Police, CPRD, Housing, Water/Sewer, Public Works"</formula1>
    </dataValidation>
    <dataValidation type="list" allowBlank="1" showInputMessage="1" showErrorMessage="1" sqref="J2:J34" xr:uid="{39D0CFE3-6B9F-42FB-8C1E-1688B38FAEB9}">
      <formula1>"Yes, No,Waiting on Award"</formula1>
    </dataValidation>
    <dataValidation type="list" allowBlank="1" showInputMessage="1" showErrorMessage="1" sqref="A33" xr:uid="{8E195249-67DA-478E-8A85-C64F5389C691}">
      <formula1>"CCO,Economic Development,Transit, Community Development, GURA, Fire, Police, CPRD, Housing, Water/Sewer, Public Works"</formula1>
    </dataValidation>
    <dataValidation type="list" allowBlank="1" showInputMessage="1" showErrorMessage="1" sqref="A34" xr:uid="{4BF21DC9-3A2D-4AA3-AB4D-44D3AA3A98BF}">
      <formula1>"C&amp;E,Economic Development,Transit, Community Development, GURA, Fire, Police, CPRD, Housing, Water/Sewer, Public Works"</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Worksheets</vt:lpstr>
      </vt:variant>
      <vt:variant>
        <vt:i4>2</vt:i4>
      </vt:variant>
    </vt:vector>
  </HeadingPairs>
  <TitlesOfParts>
    <vt:vector size="2" baseType="lpstr">
      <vt:lpstr>1st CMO Report Award Summary </vt:lpstr>
      <vt:lpstr>Q1 2023 Grants Submitted </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Ashley Weesner</cp:lastModifiedBy>
  <cp:revision/>
  <dcterms:created xsi:type="dcterms:W3CDTF">2023-04-27T17:13:53Z</dcterms:created>
  <dcterms:modified xsi:type="dcterms:W3CDTF">2023-06-07T18:35:56Z</dcterms:modified>
  <cp:category/>
  <cp:contentStatus/>
</cp:coreProperties>
</file>